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orton\Documents\Municipal Operations\Municipal Operations Clients\Thorntown\2023 Budget Prep\"/>
    </mc:Choice>
  </mc:AlternateContent>
  <bookViews>
    <workbookView xWindow="0" yWindow="0" windowWidth="4392" windowHeight="4368" activeTab="4"/>
  </bookViews>
  <sheets>
    <sheet name="Dept-Fund Approp" sheetId="9" r:id="rId1"/>
    <sheet name="GENERAL FUND" sheetId="1" r:id="rId2"/>
    <sheet name="MVH" sheetId="2" r:id="rId3"/>
    <sheet name="LRS" sheetId="4" r:id="rId4"/>
    <sheet name="PUBLIC SAFETY LIT" sheetId="3" r:id="rId5"/>
    <sheet name="CCD" sheetId="5" r:id="rId6"/>
    <sheet name="CCI" sheetId="6" r:id="rId7"/>
    <sheet name="RAINY DAY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0" l="1"/>
  <c r="H12" i="10"/>
  <c r="G12" i="10"/>
  <c r="F12" i="10"/>
  <c r="I8" i="10"/>
  <c r="H8" i="10"/>
  <c r="G8" i="10"/>
  <c r="F8" i="10"/>
  <c r="F14" i="10" l="1"/>
  <c r="G14" i="10"/>
  <c r="H14" i="10"/>
  <c r="I14" i="10"/>
  <c r="H22" i="3" l="1"/>
  <c r="G22" i="3"/>
  <c r="H15" i="3"/>
  <c r="H46" i="1" l="1"/>
  <c r="G8" i="5" l="1"/>
  <c r="F8" i="5"/>
  <c r="H10" i="3"/>
  <c r="I11" i="4"/>
  <c r="I10" i="4"/>
  <c r="I35" i="2"/>
  <c r="I32" i="2"/>
  <c r="I25" i="2"/>
  <c r="I18" i="2"/>
  <c r="G18" i="2"/>
  <c r="G25" i="2"/>
  <c r="G32" i="2"/>
  <c r="I222" i="1"/>
  <c r="I218" i="1"/>
  <c r="I212" i="1"/>
  <c r="I224" i="1" s="1"/>
  <c r="H212" i="1"/>
  <c r="G212" i="1"/>
  <c r="F212" i="1"/>
  <c r="I197" i="1"/>
  <c r="H197" i="1"/>
  <c r="G197" i="1"/>
  <c r="I193" i="1"/>
  <c r="H193" i="1"/>
  <c r="G193" i="1"/>
  <c r="F193" i="1"/>
  <c r="I185" i="1"/>
  <c r="H185" i="1"/>
  <c r="G185" i="1"/>
  <c r="F185" i="1"/>
  <c r="I180" i="1"/>
  <c r="I198" i="1" s="1"/>
  <c r="I165" i="1"/>
  <c r="I170" i="1" s="1"/>
  <c r="I156" i="1"/>
  <c r="H156" i="1"/>
  <c r="G156" i="1"/>
  <c r="F156" i="1"/>
  <c r="I147" i="1"/>
  <c r="H147" i="1"/>
  <c r="G147" i="1"/>
  <c r="F147" i="1"/>
  <c r="I136" i="1"/>
  <c r="H136" i="1"/>
  <c r="G136" i="1"/>
  <c r="F136" i="1"/>
  <c r="I132" i="1"/>
  <c r="H132" i="1"/>
  <c r="G132" i="1"/>
  <c r="F132" i="1"/>
  <c r="I125" i="1"/>
  <c r="H125" i="1"/>
  <c r="G125" i="1"/>
  <c r="F125" i="1"/>
  <c r="I118" i="1"/>
  <c r="H118" i="1"/>
  <c r="H137" i="1" s="1"/>
  <c r="G118" i="1"/>
  <c r="G137" i="1" s="1"/>
  <c r="F118" i="1"/>
  <c r="F137" i="1" s="1"/>
  <c r="I101" i="1"/>
  <c r="I106" i="1" s="1"/>
  <c r="I93" i="1"/>
  <c r="I87" i="1"/>
  <c r="I72" i="1"/>
  <c r="I68" i="1"/>
  <c r="I60" i="1"/>
  <c r="I77" i="1" s="1"/>
  <c r="I46" i="1"/>
  <c r="I41" i="1"/>
  <c r="I137" i="1" l="1"/>
  <c r="H23" i="3"/>
  <c r="G35" i="2"/>
  <c r="I25" i="1"/>
  <c r="I18" i="1"/>
  <c r="I47" i="1" s="1"/>
  <c r="I226" i="1" s="1"/>
  <c r="F14" i="9" l="1"/>
  <c r="F13" i="9"/>
  <c r="F12" i="9"/>
  <c r="F11" i="9"/>
  <c r="F10" i="9"/>
  <c r="F9" i="9"/>
  <c r="F8" i="9"/>
  <c r="F7" i="9"/>
  <c r="F6" i="9"/>
  <c r="F5" i="9"/>
  <c r="F4" i="9"/>
  <c r="F3" i="9"/>
  <c r="G10" i="6"/>
  <c r="G9" i="5"/>
  <c r="G11" i="4"/>
  <c r="G10" i="4"/>
  <c r="G15" i="3"/>
  <c r="G10" i="3"/>
  <c r="G60" i="1"/>
  <c r="G18" i="1"/>
  <c r="G222" i="1"/>
  <c r="G218" i="1"/>
  <c r="G180" i="1"/>
  <c r="G198" i="1" s="1"/>
  <c r="G165" i="1"/>
  <c r="G170" i="1" s="1"/>
  <c r="G101" i="1"/>
  <c r="G93" i="1"/>
  <c r="G87" i="1"/>
  <c r="G72" i="1"/>
  <c r="G68" i="1"/>
  <c r="G46" i="1"/>
  <c r="G41" i="1"/>
  <c r="G25" i="1"/>
  <c r="G23" i="3" l="1"/>
  <c r="G106" i="1"/>
  <c r="G224" i="1"/>
  <c r="G47" i="1"/>
  <c r="G77" i="1"/>
  <c r="G226" i="1" l="1"/>
  <c r="H93" i="1"/>
  <c r="F93" i="1"/>
  <c r="I22" i="3"/>
  <c r="I15" i="3"/>
  <c r="I10" i="3"/>
  <c r="I9" i="5"/>
  <c r="H10" i="6"/>
  <c r="F10" i="6"/>
  <c r="H9" i="5"/>
  <c r="F9" i="5"/>
  <c r="H11" i="4"/>
  <c r="F11" i="4"/>
  <c r="H9" i="6"/>
  <c r="F9" i="6"/>
  <c r="I8" i="6"/>
  <c r="H8" i="5"/>
  <c r="H10" i="4"/>
  <c r="F10" i="4"/>
  <c r="F22" i="3"/>
  <c r="F15" i="3"/>
  <c r="F10" i="3"/>
  <c r="H32" i="2"/>
  <c r="H25" i="2"/>
  <c r="F32" i="2"/>
  <c r="F25" i="2"/>
  <c r="H18" i="2"/>
  <c r="F18" i="2"/>
  <c r="F197" i="1"/>
  <c r="F35" i="2" l="1"/>
  <c r="H35" i="2"/>
  <c r="I9" i="6"/>
  <c r="I23" i="3"/>
  <c r="F23" i="3"/>
  <c r="F72" i="1"/>
  <c r="H72" i="1"/>
  <c r="F18" i="1"/>
  <c r="I10" i="6" l="1"/>
  <c r="H87" i="1"/>
  <c r="H222" i="1"/>
  <c r="H218" i="1"/>
  <c r="H180" i="1"/>
  <c r="H198" i="1" s="1"/>
  <c r="H165" i="1"/>
  <c r="H170" i="1" s="1"/>
  <c r="H101" i="1"/>
  <c r="H68" i="1"/>
  <c r="H60" i="1"/>
  <c r="H41" i="1"/>
  <c r="H25" i="1"/>
  <c r="H18" i="1"/>
  <c r="H77" i="1" l="1"/>
  <c r="H224" i="1"/>
  <c r="H47" i="1"/>
  <c r="H106" i="1"/>
  <c r="F165" i="1"/>
  <c r="F222" i="1"/>
  <c r="F218" i="1"/>
  <c r="H226" i="1" l="1"/>
  <c r="F224" i="1"/>
  <c r="F180" i="1"/>
  <c r="F169" i="1"/>
  <c r="F170" i="1" s="1"/>
  <c r="F101" i="1"/>
  <c r="F87" i="1"/>
  <c r="F68" i="1"/>
  <c r="F60" i="1"/>
  <c r="F46" i="1"/>
  <c r="F41" i="1"/>
  <c r="F25" i="1"/>
  <c r="F198" i="1" l="1"/>
  <c r="F106" i="1"/>
  <c r="F77" i="1"/>
  <c r="F47" i="1"/>
  <c r="F226" i="1" l="1"/>
</calcChain>
</file>

<file path=xl/sharedStrings.xml><?xml version="1.0" encoding="utf-8"?>
<sst xmlns="http://schemas.openxmlformats.org/spreadsheetml/2006/main" count="841" uniqueCount="312">
  <si>
    <t xml:space="preserve">TOWN ADMINISTRATION </t>
  </si>
  <si>
    <t>PERSONAL SERVICES</t>
  </si>
  <si>
    <t>NO DEPARTMENT</t>
  </si>
  <si>
    <t>Salaries and Wages</t>
  </si>
  <si>
    <t>GEN/MARSHAL</t>
  </si>
  <si>
    <t>GEN/DEPUTY MARSHAL</t>
  </si>
  <si>
    <t>GEN/DEPUTY MARSHAL #2</t>
  </si>
  <si>
    <t>GEN/BUILDING INSPECTOR</t>
  </si>
  <si>
    <t>GEN/TOWN COUNCIL</t>
  </si>
  <si>
    <t>Employee Benefits</t>
  </si>
  <si>
    <t>2022 Line Item - Description</t>
  </si>
  <si>
    <t>2022 -Line Item Code</t>
  </si>
  <si>
    <t>2022- Sub-Category</t>
  </si>
  <si>
    <t>2022- Category</t>
  </si>
  <si>
    <t>2022- Department</t>
  </si>
  <si>
    <t>GEN/MEDICARE - Town Admin Share</t>
  </si>
  <si>
    <t>GEN/SOCIAL SECURITY - Town Admin Share</t>
  </si>
  <si>
    <t>GEN/PERF - Town Admin Share</t>
  </si>
  <si>
    <t>GEN/HEALTH INS - Town Admin Share</t>
  </si>
  <si>
    <t>COMP TIME PAYOUT - Town Admin Share</t>
  </si>
  <si>
    <t>SUPPLIES</t>
  </si>
  <si>
    <t>Office Supplies</t>
  </si>
  <si>
    <t>GEN/OFFICE SUPPLIES</t>
  </si>
  <si>
    <t>Operating Supplies</t>
  </si>
  <si>
    <t>GEN/PRINTING</t>
  </si>
  <si>
    <t>GEN/POSTAGE</t>
  </si>
  <si>
    <t>Other Supplies</t>
  </si>
  <si>
    <t>GEN/PROFESSIONAL BUSINESS/COUNCIL</t>
  </si>
  <si>
    <t>SERVICES AND CHARGES</t>
  </si>
  <si>
    <t>Professional Services</t>
  </si>
  <si>
    <t>GEN/BUILDING INSPECT</t>
  </si>
  <si>
    <t>GEN/PROFESSIONAL SERVICES</t>
  </si>
  <si>
    <t>Communication and Transportation</t>
  </si>
  <si>
    <t>GEN/TELEPHONE/INTERNET - Town Admin Share</t>
  </si>
  <si>
    <t>Printing and Advertising</t>
  </si>
  <si>
    <t>GEN/PUBLICATION OF LEGAL NOTICE</t>
  </si>
  <si>
    <t>Utility Services</t>
  </si>
  <si>
    <t>GEN/UTILITIES</t>
  </si>
  <si>
    <t>Repairs and Maintenance</t>
  </si>
  <si>
    <t>GEN/REPAIR MAINT &amp; BLDG</t>
  </si>
  <si>
    <t>Other Services and Charges</t>
  </si>
  <si>
    <t>GEN/HEAT</t>
  </si>
  <si>
    <t>GEN/TRAVEL EXPENSE</t>
  </si>
  <si>
    <t>GEN/TRASH COLLECT</t>
  </si>
  <si>
    <t>GEN/OTHER SERVICES</t>
  </si>
  <si>
    <t>GEN/PREMIUMS ON OFFICIAL BONDS</t>
  </si>
  <si>
    <t>GEN/MEMBERSHIPS AND DUES</t>
  </si>
  <si>
    <t>GEN/EDUCATION</t>
  </si>
  <si>
    <t>CAPITAL OUTLAYS</t>
  </si>
  <si>
    <t>GEN/OTHER EQUIPMENT</t>
  </si>
  <si>
    <t>GEN/PERF - PD SHARE</t>
  </si>
  <si>
    <t>GEN/HEALTH INSURANCE - PD SHARE</t>
  </si>
  <si>
    <t>GEN/MEDICARE - PD SHARE</t>
  </si>
  <si>
    <t>GEN/SOCIAL SECURITY - PD SHARE</t>
  </si>
  <si>
    <t>COMP TIME PAYOUT - PD SHARE</t>
  </si>
  <si>
    <t>GEN/CLOTHING ALLOW POLICE</t>
  </si>
  <si>
    <t>GEN/CLOTHING ALLOW RESERV</t>
  </si>
  <si>
    <t>GEN/OTHER OP POLICE</t>
  </si>
  <si>
    <t>GEN/GAS POLICE</t>
  </si>
  <si>
    <t>GEN/POLICE COMPUTERS</t>
  </si>
  <si>
    <t>GEN/SOCIAL SECURITY - BLDG DEPT SHARE</t>
  </si>
  <si>
    <t>GEN/MEDICARE - BLDG DEPT SHARE</t>
  </si>
  <si>
    <t>GEN/PERF - BLDG DEPT SHARE</t>
  </si>
  <si>
    <t>GEN/HEALTH INSURANCE - BLDG DEPT SHARE</t>
  </si>
  <si>
    <t>GEN/GAS BLDG DEPT</t>
  </si>
  <si>
    <t>GEN/CONTRACTUAL SERVICES</t>
  </si>
  <si>
    <t xml:space="preserve">GEN/COMMMUNICATIONS (CELL PHONES/TABLETS) </t>
  </si>
  <si>
    <t>BLDG DEPT</t>
  </si>
  <si>
    <t>CAP OUTLAY</t>
  </si>
  <si>
    <t>TBD</t>
  </si>
  <si>
    <t>GEN/PLANNING DIRECTOR</t>
  </si>
  <si>
    <t>GEN/MEDICARE - PLAN DEPT SHARE</t>
  </si>
  <si>
    <t>GEN/SOCIAL SECURITY - PLAN DEPT SHARE</t>
  </si>
  <si>
    <t>GEN/PERF - PLAN DEPT SHARE</t>
  </si>
  <si>
    <t>GEN/HEALTH INSURANCE - PLAN DEPT SHARE</t>
  </si>
  <si>
    <t>COMP TIME PAYOUT - PLAN DEPT SHARE</t>
  </si>
  <si>
    <t>P/T TOWN ADMIN ASST.</t>
  </si>
  <si>
    <t>PLAN DEPT</t>
  </si>
  <si>
    <t>GEN/PLAN COMMISSION MEMBER STIPEND</t>
  </si>
  <si>
    <t>GEN/ COMPUTERS AND SOFTWARE</t>
  </si>
  <si>
    <t>GEN/PARKS DIRECTOR</t>
  </si>
  <si>
    <t>GEN/PLAYGROUND SUPPLIES</t>
  </si>
  <si>
    <t>GEN/PROGRAM SUPPLIES</t>
  </si>
  <si>
    <t>GEN/PLAY EUIPMENT REPAIR</t>
  </si>
  <si>
    <t>GEN/CONTRACTUAL SERVICES - MOWING</t>
  </si>
  <si>
    <t>GEN/MAINTENANCE EUIPMENT REPAIR</t>
  </si>
  <si>
    <t>Park Supplies</t>
  </si>
  <si>
    <t>GEN/TOWN CLERK</t>
  </si>
  <si>
    <t>CLERK TREASURER</t>
  </si>
  <si>
    <t>GEN/MEDICARE - C/T  SHARE</t>
  </si>
  <si>
    <t>GEN/SOCIAL SECURITY - C/TSHARE</t>
  </si>
  <si>
    <t>GEN/PERF - C/T SHARE</t>
  </si>
  <si>
    <t>GEN/HEALTH INSURANCE - C/T SHARE</t>
  </si>
  <si>
    <t>Machinery, Equipment, and Vehicles, Buildings</t>
  </si>
  <si>
    <t>PD</t>
  </si>
  <si>
    <t>PARKS DEPT</t>
  </si>
  <si>
    <t xml:space="preserve">GEN/CONTRACTUAL SERVICES </t>
  </si>
  <si>
    <t>GEN/CONTRACTUAL SERVICES - FINANCIAL ADVISING SERVICES</t>
  </si>
  <si>
    <t>GEN/CONTRACTUAL SERVCIES</t>
  </si>
  <si>
    <t>CHIEF</t>
  </si>
  <si>
    <t>BAT CHIEF</t>
  </si>
  <si>
    <t>ADMIN CHIEF P/T</t>
  </si>
  <si>
    <t>Insurance</t>
  </si>
  <si>
    <t>GEN/LIABILITY INS TOWN/FIRE</t>
  </si>
  <si>
    <t>GEN/CLOTHING ALLOW FIRE</t>
  </si>
  <si>
    <t>GEN/GASOLINE FIRE</t>
  </si>
  <si>
    <t>GEN/OTHER OP FIRE</t>
  </si>
  <si>
    <t>GEN/PARK MAINTENANCE</t>
  </si>
  <si>
    <t>GEN/PARK PROGRAMS/ACTIVITIES</t>
  </si>
  <si>
    <t>POTENTIAL NEW 2023</t>
  </si>
  <si>
    <t xml:space="preserve">GEN/OFFICE SUPPLIES </t>
  </si>
  <si>
    <t>TOWN ADMINISTRATION</t>
  </si>
  <si>
    <t xml:space="preserve">Town Admin Personal Services </t>
  </si>
  <si>
    <t xml:space="preserve">Town Admin Personal Services Total </t>
  </si>
  <si>
    <t>Town Administration Supplies</t>
  </si>
  <si>
    <t xml:space="preserve">Town Administration Supplies Total </t>
  </si>
  <si>
    <t xml:space="preserve">Town Administration Services and Charges </t>
  </si>
  <si>
    <t xml:space="preserve">Town Administration Services and Charges Total  </t>
  </si>
  <si>
    <t>Town Administration Capital Outlay</t>
  </si>
  <si>
    <t xml:space="preserve">Town Administration Capital Outlay Total </t>
  </si>
  <si>
    <t xml:space="preserve">Police </t>
  </si>
  <si>
    <t>TOWN MARSHAL (PD)</t>
  </si>
  <si>
    <t xml:space="preserve">PD Personal Services </t>
  </si>
  <si>
    <t xml:space="preserve">PD Personal Services Total  </t>
  </si>
  <si>
    <t xml:space="preserve">PD Servcies and Charges </t>
  </si>
  <si>
    <t>PD Supplies</t>
  </si>
  <si>
    <t xml:space="preserve">PD Supplies Total </t>
  </si>
  <si>
    <t xml:space="preserve">PD Servcies and Charges Total </t>
  </si>
  <si>
    <t>PD Capital Total</t>
  </si>
  <si>
    <t>PD  Capital Outlay</t>
  </si>
  <si>
    <t xml:space="preserve">BUILDING DEPARTMENT </t>
  </si>
  <si>
    <t xml:space="preserve">Building Department Personal Servcies </t>
  </si>
  <si>
    <t xml:space="preserve">Building Department Personal Servcies Total </t>
  </si>
  <si>
    <t xml:space="preserve">Building Department Supplies </t>
  </si>
  <si>
    <t xml:space="preserve">Building Department Supplies Total </t>
  </si>
  <si>
    <t xml:space="preserve">Building Department Services and Charges </t>
  </si>
  <si>
    <t xml:space="preserve">Building Department Servcies and Charges Total </t>
  </si>
  <si>
    <t xml:space="preserve">Building Deprtment Capital Outlay </t>
  </si>
  <si>
    <t xml:space="preserve">Building Department Capital Outlay Total </t>
  </si>
  <si>
    <t xml:space="preserve">PLANNING DEPARTMENT </t>
  </si>
  <si>
    <t xml:space="preserve">Planning Department Personal Servcies </t>
  </si>
  <si>
    <t xml:space="preserve">Planning Department Personal Services Total </t>
  </si>
  <si>
    <t xml:space="preserve">Planning Department Supplies </t>
  </si>
  <si>
    <t xml:space="preserve">Planning Department Supplies Total </t>
  </si>
  <si>
    <t xml:space="preserve">Planning Department Servcies and Charges </t>
  </si>
  <si>
    <t xml:space="preserve">Planning Department Servcies and Charges Total </t>
  </si>
  <si>
    <t xml:space="preserve">Planning Department Capital Outlay </t>
  </si>
  <si>
    <t xml:space="preserve">Planning Department Capital Outlay Total </t>
  </si>
  <si>
    <t xml:space="preserve">PARKS DEPARTMENT </t>
  </si>
  <si>
    <t xml:space="preserve">Parks Department Personal Servcies </t>
  </si>
  <si>
    <t xml:space="preserve">Parks Department Personal Servcies Total </t>
  </si>
  <si>
    <t xml:space="preserve">Parks Department Supplies </t>
  </si>
  <si>
    <t xml:space="preserve">Parks Department Supplies Total </t>
  </si>
  <si>
    <t xml:space="preserve">Parks Department Services and Charges Total </t>
  </si>
  <si>
    <t xml:space="preserve">Parks Department Servciea and Charges </t>
  </si>
  <si>
    <t xml:space="preserve">Parks Department Capital Outlay </t>
  </si>
  <si>
    <t xml:space="preserve">Parks Department Capital Outlay Total </t>
  </si>
  <si>
    <t xml:space="preserve">CLERK/TREASURER </t>
  </si>
  <si>
    <t xml:space="preserve">Clerk/Treasurer Personal Services </t>
  </si>
  <si>
    <t xml:space="preserve">Clerk /Treasurer Personal Services Total </t>
  </si>
  <si>
    <t xml:space="preserve">Clerk /Treasurer Supplies </t>
  </si>
  <si>
    <t xml:space="preserve">Clerk/Treasurer Supplies Total </t>
  </si>
  <si>
    <t xml:space="preserve">Clerk/Treasurer Services and Charges </t>
  </si>
  <si>
    <t xml:space="preserve">Clerk/Tresurer Services and Charges Total </t>
  </si>
  <si>
    <t xml:space="preserve">Clerk/Treasurer Capital Outlay </t>
  </si>
  <si>
    <t xml:space="preserve">Clerk/Treasurer Capital Outlay Total </t>
  </si>
  <si>
    <t xml:space="preserve">FIRE DEPARTMENT </t>
  </si>
  <si>
    <t>Fire Department Personal Services</t>
  </si>
  <si>
    <t xml:space="preserve">Fire Department Personal Servcies Total </t>
  </si>
  <si>
    <t xml:space="preserve">Fire Department Supplies </t>
  </si>
  <si>
    <t xml:space="preserve">Fire Department Supplies Total </t>
  </si>
  <si>
    <t xml:space="preserve">Fire Department Servcies and Charges </t>
  </si>
  <si>
    <t xml:space="preserve">Fire Department Servcies and Charges Total </t>
  </si>
  <si>
    <t>MEDICARE TOTAL - $5,000</t>
  </si>
  <si>
    <t>SS TOTAL - $20,000</t>
  </si>
  <si>
    <t>HEALTH INS TOTAL - $48,000</t>
  </si>
  <si>
    <t>Other Personal Services</t>
  </si>
  <si>
    <t>MVH - OTHER PERSONAL SERVICES</t>
  </si>
  <si>
    <t>MVH/ST DEPT  MAINT</t>
  </si>
  <si>
    <t>MVH/OTHER SUPPLIES &amp; SIGNS</t>
  </si>
  <si>
    <t>Repair and Maintenance Supplies</t>
  </si>
  <si>
    <t>MVH/REPR &amp; MAINT SUPPLIES</t>
  </si>
  <si>
    <t>MVH/GAS</t>
  </si>
  <si>
    <t>MVH/UTILITIES</t>
  </si>
  <si>
    <t>MVH/ALLEY REPAIR</t>
  </si>
  <si>
    <t>MVH/SNOW REMOVAL</t>
  </si>
  <si>
    <t>MVH/Street Dept Operations Manager</t>
  </si>
  <si>
    <t>MVH/ADMIN ASST. - Shared w/Town Admin</t>
  </si>
  <si>
    <t>MVH (STREET DEPT)</t>
  </si>
  <si>
    <t xml:space="preserve">MVH/PERF </t>
  </si>
  <si>
    <t xml:space="preserve">MVH/HEALTH INS </t>
  </si>
  <si>
    <t xml:space="preserve">MVH/SOCIAL SECURITY </t>
  </si>
  <si>
    <t xml:space="preserve">MVH/MEDICARE </t>
  </si>
  <si>
    <t xml:space="preserve">MVH (STREET DEPT) PERSONAL SERVCIES  </t>
  </si>
  <si>
    <t xml:space="preserve">MVH (STREET DEPT) Personal Services Total </t>
  </si>
  <si>
    <t>MVH (STREET DEPT) SUPPLIES</t>
  </si>
  <si>
    <t xml:space="preserve">MVH (STREET DEPT) SUPPLIES TOTAL </t>
  </si>
  <si>
    <t>MVH (STREET DEPT) SERVCIES AND CHARGES</t>
  </si>
  <si>
    <t>MVH/OFFICE SUPPLIES</t>
  </si>
  <si>
    <t xml:space="preserve">MVH (STREET DEPT) SERVCIES AND CHARGES TOTAL </t>
  </si>
  <si>
    <t>MVH/UTILITY WORKER 1</t>
  </si>
  <si>
    <t>MVH /UTILITY WORKER 2</t>
  </si>
  <si>
    <t xml:space="preserve">PUBLIC SAFETY LIT PERSONAL SERVCIES  </t>
  </si>
  <si>
    <t>PUBLIC SAFETY LIT SUPPLIES</t>
  </si>
  <si>
    <t>PUBLIC SAFETY LIT</t>
  </si>
  <si>
    <t>PS LIT - FIRE DEPT - OTHER</t>
  </si>
  <si>
    <t>PS LIT - TOWN ACCT</t>
  </si>
  <si>
    <t xml:space="preserve">PUBLIC SAFETY LIT Personal Services Total </t>
  </si>
  <si>
    <t>PS LIT - POL DEPT - SUPPLIES</t>
  </si>
  <si>
    <t xml:space="preserve">PUBLIC SAFETY LIT SUPPLIES TOTAL </t>
  </si>
  <si>
    <t>PUBLIC SAFETY LIT CAPITAL OUTLAYS</t>
  </si>
  <si>
    <t>Machinery, Equipment, and Vehicles</t>
  </si>
  <si>
    <t>PS LIT - POL DEPT - MACHINERY AND EQUIP</t>
  </si>
  <si>
    <t>PUBLIC SAFETY LIT FUND - 2240</t>
  </si>
  <si>
    <t>Line Item - Description</t>
  </si>
  <si>
    <t>Line Item Code</t>
  </si>
  <si>
    <t>Sub-Category</t>
  </si>
  <si>
    <t>Category</t>
  </si>
  <si>
    <t>PS LIT - FIRE DEPT - SUPPLIES</t>
  </si>
  <si>
    <t>PS LIT - TOWN MACHINERY</t>
  </si>
  <si>
    <t>PS LIT - FIRE DEPT - MACHINERY AND EQUIP</t>
  </si>
  <si>
    <t>CUM CAP DEVELOPMENT (CCD) CAPITAL OUTLAYS</t>
  </si>
  <si>
    <t xml:space="preserve">CUM CAP DEVELOPMENT (CCD) CAPITAL OUTLAY TOTAL: </t>
  </si>
  <si>
    <t>2379- Department</t>
  </si>
  <si>
    <t xml:space="preserve">CUM CAP IMPROVEMENT (CCI) SERVICES AND CHARGES </t>
  </si>
  <si>
    <t>CCI - PROFESSIONAL FEES</t>
  </si>
  <si>
    <t>402001476.000</t>
  </si>
  <si>
    <t>CCD/OTHER EQUIPMENT</t>
  </si>
  <si>
    <t>MVH  RESTRICTED - FUND 2203</t>
  </si>
  <si>
    <t xml:space="preserve">LOCAL ROAD AND STREETS (LRS) SERVICES AND CHARGES </t>
  </si>
  <si>
    <t>LRS/STREET REPAIR</t>
  </si>
  <si>
    <t xml:space="preserve">LOCAL ROAD AND STREETS (LRS) SERVCIES AND CHARGES TOTAL: </t>
  </si>
  <si>
    <t>Department</t>
  </si>
  <si>
    <t>MVH FUND - 2201 and 2203 (MVH RESTRICTED)</t>
  </si>
  <si>
    <t>CUMMULATIVE CAPITAL IMPROVEMENT (CCI) - 4401</t>
  </si>
  <si>
    <t>CUMMULATIVE CAPITAL DEVELOPMENT (CCD) FUND 4402</t>
  </si>
  <si>
    <t>CUM CAP DEVELOPMENT</t>
  </si>
  <si>
    <t xml:space="preserve">PUBLIC SAFETY LIT SERVCIES AND CHARGES TOTAL </t>
  </si>
  <si>
    <t>CCI</t>
  </si>
  <si>
    <t xml:space="preserve">CUM CAP IMPROVEMENT SUPPLIES TOTAL: </t>
  </si>
  <si>
    <t>POTENTIAL NEW 2024</t>
  </si>
  <si>
    <t>FD</t>
  </si>
  <si>
    <t>MVH/STREET REPAIRS (RESTRICTED)</t>
  </si>
  <si>
    <t xml:space="preserve">Town Administration Appropriations </t>
  </si>
  <si>
    <t xml:space="preserve">Town Marshal Appropriations </t>
  </si>
  <si>
    <t>Department/Fund</t>
  </si>
  <si>
    <t>YTD EOM JULY 2022</t>
  </si>
  <si>
    <t>MTD EOM JULY 2022</t>
  </si>
  <si>
    <t xml:space="preserve">Remaining </t>
  </si>
  <si>
    <t xml:space="preserve">2022 Approved Spending </t>
  </si>
  <si>
    <t xml:space="preserve">Department/Fund Appropriations EOM JULY </t>
  </si>
  <si>
    <t xml:space="preserve">Town Building Department Appropriations </t>
  </si>
  <si>
    <t xml:space="preserve">Town Park Department Appropriations </t>
  </si>
  <si>
    <t xml:space="preserve">Town Clerk Department Appropriations </t>
  </si>
  <si>
    <t xml:space="preserve">Town Court Department Appropriations </t>
  </si>
  <si>
    <t xml:space="preserve">Town Fire Department Appropriations </t>
  </si>
  <si>
    <t>Town MVH Fund Appropriations</t>
  </si>
  <si>
    <t>Town PLIT Fund Appropriations</t>
  </si>
  <si>
    <t xml:space="preserve">Town LRS Fund Appropriations </t>
  </si>
  <si>
    <t xml:space="preserve">Town CCD Fund Appropriations </t>
  </si>
  <si>
    <t xml:space="preserve">Town CCI Fund Appropriations </t>
  </si>
  <si>
    <t>Parks Department Supplies - Cont…</t>
  </si>
  <si>
    <t>2023 Adopted</t>
  </si>
  <si>
    <t>2023 Expended MTD EOM JUNE</t>
  </si>
  <si>
    <t>2024 Strategic</t>
  </si>
  <si>
    <r>
      <t xml:space="preserve">GEN/COMMUNITY DEVELOPMENT DIRECTOR </t>
    </r>
    <r>
      <rPr>
        <b/>
        <sz val="12"/>
        <color rgb="FF000000"/>
        <rFont val="Calibri"/>
        <family val="2"/>
        <scheme val="minor"/>
      </rPr>
      <t xml:space="preserve">Change to Deputy Clerk or P/T Town Admin </t>
    </r>
  </si>
  <si>
    <t>2024 Proposed/Required</t>
  </si>
  <si>
    <t xml:space="preserve">GEN/Court Judge </t>
  </si>
  <si>
    <t>GEN/.Court Bookkeeper</t>
  </si>
  <si>
    <t>2023 Expended YTD EOM JUNE</t>
  </si>
  <si>
    <t>POTENTIAL NEW IN FUTURE</t>
  </si>
  <si>
    <t>2024 PROPOSED REQUIRED</t>
  </si>
  <si>
    <t>2024 STRATEGIC</t>
  </si>
  <si>
    <t>2024 Proposed Required</t>
  </si>
  <si>
    <t>2023 Expended YTD EOM JUne</t>
  </si>
  <si>
    <t xml:space="preserve">2024 Strategic </t>
  </si>
  <si>
    <t xml:space="preserve">Other Equipment </t>
  </si>
  <si>
    <t xml:space="preserve"> MVH/STREET MAINTENANCE </t>
  </si>
  <si>
    <t>NEW FOR 2024 (DREW)</t>
  </si>
  <si>
    <t>PS LIT - POLICE DEPT SALARIES</t>
  </si>
  <si>
    <t xml:space="preserve">Salaries and Wages </t>
  </si>
  <si>
    <t>Per</t>
  </si>
  <si>
    <t xml:space="preserve">2023 Adopted </t>
  </si>
  <si>
    <t>2023 Expended EOM JUNE</t>
  </si>
  <si>
    <t xml:space="preserve">PROJECTED 2024 REVENUE -  / FUND BALANCE - </t>
  </si>
  <si>
    <t>RAINY DAY SERVCIES AND CHARGES</t>
  </si>
  <si>
    <t xml:space="preserve">NO DEPARTMENT </t>
  </si>
  <si>
    <t xml:space="preserve">Professional Services </t>
  </si>
  <si>
    <t xml:space="preserve">RAINY DAY SERVCIES AND CHARGES TOTAL </t>
  </si>
  <si>
    <t>RAINY DAY CAPITAL OUTLAY</t>
  </si>
  <si>
    <t xml:space="preserve">CAPITAL OUTLAY </t>
  </si>
  <si>
    <t xml:space="preserve">Improvements Other - The Building </t>
  </si>
  <si>
    <t xml:space="preserve">RD/Improvements Other </t>
  </si>
  <si>
    <t xml:space="preserve">RAINY DAY CAPITAL OUTLAY TOTAL </t>
  </si>
  <si>
    <t xml:space="preserve">THORNTOWN RAINY DAY FUND </t>
  </si>
  <si>
    <t xml:space="preserve">2024 STRATEGIC </t>
  </si>
  <si>
    <t>THORNTOWN GENERAL FUND - PROPOSED BUDGET 2024</t>
  </si>
  <si>
    <t>BUILDING DEPARTMENT SPENDING (EOM JUNE 23) PROPOSED 2024 BUDGET TOTAL</t>
  </si>
  <si>
    <t xml:space="preserve">PLANNING SPENDING (EOM JUNE 23) PROPOSED 24 BUDGET TOTAL </t>
  </si>
  <si>
    <t>PARKS DEPARTMENT SPENDING (EOM JUNE23) PROPOSED 2024 BUDGET TOTAL</t>
  </si>
  <si>
    <t xml:space="preserve">CLERK/TREASURER SPEDNING (EOM JUNE 23) PROPOSED 2024 BUDGET TOTAL: </t>
  </si>
  <si>
    <t>FIRE DEPARTMENT SPENDING (EOM JUNE 23) PROPOSED 2024 BUDGET TOTAL:</t>
  </si>
  <si>
    <t>TOWN ADMINISTRATION SPENDING (EOM JUNE 23) PROPOSED 2024 BUDGET TOTAL:</t>
  </si>
  <si>
    <t xml:space="preserve">TOWN MARSHAL SPENDING (EOM JUNE 23) PROPOSED 2024 BUDGET TOTAL </t>
  </si>
  <si>
    <t xml:space="preserve">GENERAL FUND APPROVED 23/EOM JUNE 23 SPENDING/PROPOSED 2024 BUDGET TOTAL: </t>
  </si>
  <si>
    <t>MVH (INCLUDING RESTRICTED) APPROVED 23/SPENDING EOM JUNE 23/PROPOSED 2024 BUDGET:</t>
  </si>
  <si>
    <t>LOCAL ROAD AND STREET FUND - PROPOSED BUDGET 2024</t>
  </si>
  <si>
    <t>PUBLIC SAFETY LIT APPROVED 23/SPENDING EOM JUNE 23/PROPOSED 2024 BUDGET:</t>
  </si>
  <si>
    <t>CUM CAP DEVELOPMENT (CCD) APPROVED 23/SPENDING EOM JUNE 23/PROPOSED 2024 BUDGET:</t>
  </si>
  <si>
    <t>CUM CAP IMPROVEMENTS APPROVED 23/SPENDING EOM JUNE 23/PROPOSED 2024 BUDGET</t>
  </si>
  <si>
    <t>RAINY DAY FUND APPROVED 2023/SPENDING EOM JUNE 23/PROPOSED 2024 BUDGET:</t>
  </si>
  <si>
    <t>LOCAL ROAD &amp; STREET APPROVED 23/SPENDING EOM JUNE 23/PROPOSED 2024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</si>
</sst>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164" formatCode="[$-10409]&quot;$&quot;#,##0;\(&quot;$&quot;#,##0\)"/>
    <numFmt numFmtId="165" formatCode="&quot;$&quot;#,##0"/>
    <numFmt numFmtId="166" formatCode="[$-10409]&quot;$&quot;#,##0.00;\(&quot;$&quot;#,##0.00\)"/>
    <numFmt numFmtId="167" formatCode="&quot;$&quot;#,##0.00"/>
    <numFmt numFmtId="168" formatCode="0.0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medium">
        <color indexed="64"/>
      </top>
      <bottom style="thin">
        <color rgb="FFA9A9A9"/>
      </bottom>
      <diagonal/>
    </border>
    <border>
      <left style="thin">
        <color rgb="FFA9A9A9"/>
      </left>
      <right/>
      <top style="medium">
        <color indexed="64"/>
      </top>
      <bottom style="thin">
        <color rgb="FFA9A9A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 applyFill="1" applyBorder="1"/>
    <xf numFmtId="0" fontId="0" fillId="0" borderId="6" xfId="0" applyBorder="1"/>
    <xf numFmtId="164" fontId="0" fillId="0" borderId="7" xfId="0" applyNumberFormat="1" applyBorder="1"/>
    <xf numFmtId="164" fontId="6" fillId="0" borderId="7" xfId="0" applyNumberFormat="1" applyFont="1" applyBorder="1"/>
    <xf numFmtId="164" fontId="0" fillId="0" borderId="7" xfId="0" applyNumberFormat="1" applyFill="1" applyBorder="1"/>
    <xf numFmtId="0" fontId="13" fillId="0" borderId="0" xfId="0" applyFont="1" applyFill="1" applyBorder="1"/>
    <xf numFmtId="0" fontId="0" fillId="0" borderId="15" xfId="0" applyBorder="1"/>
    <xf numFmtId="164" fontId="14" fillId="0" borderId="7" xfId="0" applyNumberFormat="1" applyFont="1" applyBorder="1"/>
    <xf numFmtId="0" fontId="17" fillId="0" borderId="0" xfId="0" applyFont="1"/>
    <xf numFmtId="0" fontId="14" fillId="0" borderId="0" xfId="0" applyFont="1"/>
    <xf numFmtId="0" fontId="0" fillId="8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67" fontId="2" fillId="0" borderId="0" xfId="0" applyNumberFormat="1" applyFont="1" applyFill="1" applyBorder="1"/>
    <xf numFmtId="167" fontId="0" fillId="0" borderId="6" xfId="0" applyNumberFormat="1" applyBorder="1"/>
    <xf numFmtId="167" fontId="0" fillId="0" borderId="0" xfId="0" applyNumberFormat="1"/>
    <xf numFmtId="166" fontId="12" fillId="0" borderId="15" xfId="0" applyNumberFormat="1" applyFont="1" applyBorder="1"/>
    <xf numFmtId="166" fontId="14" fillId="0" borderId="7" xfId="0" applyNumberFormat="1" applyFont="1" applyBorder="1"/>
    <xf numFmtId="0" fontId="7" fillId="10" borderId="4" xfId="0" applyNumberFormat="1" applyFont="1" applyFill="1" applyBorder="1" applyAlignment="1">
      <alignment vertical="top" wrapText="1" readingOrder="1"/>
    </xf>
    <xf numFmtId="166" fontId="14" fillId="0" borderId="8" xfId="0" applyNumberFormat="1" applyFont="1" applyBorder="1"/>
    <xf numFmtId="166" fontId="14" fillId="0" borderId="15" xfId="0" applyNumberFormat="1" applyFont="1" applyBorder="1"/>
    <xf numFmtId="166" fontId="20" fillId="0" borderId="15" xfId="0" applyNumberFormat="1" applyFont="1" applyFill="1" applyBorder="1"/>
    <xf numFmtId="164" fontId="20" fillId="0" borderId="15" xfId="0" applyNumberFormat="1" applyFont="1" applyFill="1" applyBorder="1"/>
    <xf numFmtId="0" fontId="21" fillId="0" borderId="0" xfId="0" applyFont="1"/>
    <xf numFmtId="166" fontId="20" fillId="0" borderId="11" xfId="0" applyNumberFormat="1" applyFont="1" applyBorder="1"/>
    <xf numFmtId="166" fontId="20" fillId="0" borderId="20" xfId="0" applyNumberFormat="1" applyFont="1" applyBorder="1"/>
    <xf numFmtId="0" fontId="21" fillId="0" borderId="15" xfId="0" applyFont="1" applyBorder="1"/>
    <xf numFmtId="166" fontId="20" fillId="0" borderId="7" xfId="0" applyNumberFormat="1" applyFont="1" applyBorder="1"/>
    <xf numFmtId="166" fontId="20" fillId="0" borderId="8" xfId="0" applyNumberFormat="1" applyFont="1" applyBorder="1"/>
    <xf numFmtId="167" fontId="20" fillId="0" borderId="8" xfId="0" applyNumberFormat="1" applyFont="1" applyBorder="1"/>
    <xf numFmtId="166" fontId="20" fillId="0" borderId="15" xfId="0" applyNumberFormat="1" applyFont="1" applyBorder="1"/>
    <xf numFmtId="167" fontId="20" fillId="0" borderId="15" xfId="0" applyNumberFormat="1" applyFont="1" applyFill="1" applyBorder="1"/>
    <xf numFmtId="0" fontId="2" fillId="0" borderId="0" xfId="0" applyFont="1" applyFill="1" applyBorder="1"/>
    <xf numFmtId="0" fontId="22" fillId="0" borderId="4" xfId="0" applyNumberFormat="1" applyFont="1" applyFill="1" applyBorder="1" applyAlignment="1">
      <alignment vertical="top" wrapText="1" readingOrder="1"/>
    </xf>
    <xf numFmtId="168" fontId="22" fillId="0" borderId="4" xfId="0" applyNumberFormat="1" applyFont="1" applyFill="1" applyBorder="1" applyAlignment="1">
      <alignment horizontal="left" vertical="top" wrapText="1" readingOrder="1"/>
    </xf>
    <xf numFmtId="166" fontId="22" fillId="0" borderId="4" xfId="0" applyNumberFormat="1" applyFont="1" applyFill="1" applyBorder="1" applyAlignment="1">
      <alignment vertical="top" wrapText="1" readingOrder="1"/>
    </xf>
    <xf numFmtId="167" fontId="22" fillId="0" borderId="4" xfId="0" applyNumberFormat="1" applyFont="1" applyFill="1" applyBorder="1" applyAlignment="1">
      <alignment vertical="top" wrapText="1" readingOrder="1"/>
    </xf>
    <xf numFmtId="164" fontId="22" fillId="0" borderId="4" xfId="0" applyNumberFormat="1" applyFont="1" applyFill="1" applyBorder="1" applyAlignment="1">
      <alignment vertical="top" wrapText="1" readingOrder="1"/>
    </xf>
    <xf numFmtId="166" fontId="22" fillId="6" borderId="4" xfId="0" applyNumberFormat="1" applyFont="1" applyFill="1" applyBorder="1" applyAlignment="1">
      <alignment vertical="top" wrapText="1" readingOrder="1"/>
    </xf>
    <xf numFmtId="167" fontId="22" fillId="6" borderId="4" xfId="0" applyNumberFormat="1" applyFont="1" applyFill="1" applyBorder="1" applyAlignment="1">
      <alignment vertical="top" wrapText="1" readingOrder="1"/>
    </xf>
    <xf numFmtId="164" fontId="22" fillId="6" borderId="4" xfId="0" applyNumberFormat="1" applyFont="1" applyFill="1" applyBorder="1" applyAlignment="1">
      <alignment vertical="top" wrapText="1" readingOrder="1"/>
    </xf>
    <xf numFmtId="166" fontId="22" fillId="5" borderId="4" xfId="0" applyNumberFormat="1" applyFont="1" applyFill="1" applyBorder="1" applyAlignment="1">
      <alignment vertical="top" wrapText="1" readingOrder="1"/>
    </xf>
    <xf numFmtId="167" fontId="22" fillId="5" borderId="4" xfId="0" applyNumberFormat="1" applyFont="1" applyFill="1" applyBorder="1" applyAlignment="1">
      <alignment vertical="top" wrapText="1" readingOrder="1"/>
    </xf>
    <xf numFmtId="164" fontId="22" fillId="5" borderId="4" xfId="0" applyNumberFormat="1" applyFont="1" applyFill="1" applyBorder="1" applyAlignment="1">
      <alignment vertical="top" wrapText="1" readingOrder="1"/>
    </xf>
    <xf numFmtId="166" fontId="22" fillId="8" borderId="4" xfId="0" applyNumberFormat="1" applyFont="1" applyFill="1" applyBorder="1" applyAlignment="1">
      <alignment vertical="top" wrapText="1" readingOrder="1"/>
    </xf>
    <xf numFmtId="167" fontId="22" fillId="8" borderId="4" xfId="0" applyNumberFormat="1" applyFont="1" applyFill="1" applyBorder="1" applyAlignment="1">
      <alignment vertical="top" wrapText="1" readingOrder="1"/>
    </xf>
    <xf numFmtId="164" fontId="22" fillId="8" borderId="4" xfId="0" applyNumberFormat="1" applyFont="1" applyFill="1" applyBorder="1" applyAlignment="1">
      <alignment vertical="top" wrapText="1" readingOrder="1"/>
    </xf>
    <xf numFmtId="166" fontId="22" fillId="7" borderId="4" xfId="0" applyNumberFormat="1" applyFont="1" applyFill="1" applyBorder="1" applyAlignment="1">
      <alignment vertical="top" wrapText="1" readingOrder="1"/>
    </xf>
    <xf numFmtId="167" fontId="22" fillId="7" borderId="4" xfId="0" applyNumberFormat="1" applyFont="1" applyFill="1" applyBorder="1" applyAlignment="1">
      <alignment vertical="top" wrapText="1" readingOrder="1"/>
    </xf>
    <xf numFmtId="167" fontId="22" fillId="7" borderId="6" xfId="0" applyNumberFormat="1" applyFont="1" applyFill="1" applyBorder="1" applyAlignment="1">
      <alignment vertical="top" wrapText="1" readingOrder="1"/>
    </xf>
    <xf numFmtId="166" fontId="20" fillId="0" borderId="27" xfId="0" applyNumberFormat="1" applyFont="1" applyFill="1" applyBorder="1"/>
    <xf numFmtId="0" fontId="7" fillId="12" borderId="4" xfId="0" applyNumberFormat="1" applyFont="1" applyFill="1" applyBorder="1" applyAlignment="1">
      <alignment horizontal="center" vertical="center" wrapText="1" readingOrder="1"/>
    </xf>
    <xf numFmtId="0" fontId="5" fillId="12" borderId="4" xfId="0" applyNumberFormat="1" applyFont="1" applyFill="1" applyBorder="1" applyAlignment="1">
      <alignment vertical="top" wrapText="1" readingOrder="1"/>
    </xf>
    <xf numFmtId="166" fontId="5" fillId="12" borderId="6" xfId="0" applyNumberFormat="1" applyFont="1" applyFill="1" applyBorder="1" applyAlignment="1">
      <alignment vertical="top" wrapText="1" readingOrder="1"/>
    </xf>
    <xf numFmtId="167" fontId="5" fillId="12" borderId="6" xfId="0" applyNumberFormat="1" applyFont="1" applyFill="1" applyBorder="1" applyAlignment="1">
      <alignment vertical="top" wrapText="1" readingOrder="1"/>
    </xf>
    <xf numFmtId="167" fontId="7" fillId="12" borderId="6" xfId="0" applyNumberFormat="1" applyFont="1" applyFill="1" applyBorder="1" applyAlignment="1">
      <alignment vertical="top" wrapText="1" readingOrder="1"/>
    </xf>
    <xf numFmtId="7" fontId="12" fillId="11" borderId="15" xfId="0" applyNumberFormat="1" applyFont="1" applyFill="1" applyBorder="1"/>
    <xf numFmtId="167" fontId="19" fillId="11" borderId="15" xfId="0" applyNumberFormat="1" applyFont="1" applyFill="1" applyBorder="1" applyAlignment="1">
      <alignment vertical="top" wrapText="1" readingOrder="1"/>
    </xf>
    <xf numFmtId="0" fontId="22" fillId="10" borderId="4" xfId="0" applyNumberFormat="1" applyFont="1" applyFill="1" applyBorder="1" applyAlignment="1">
      <alignment vertical="top" wrapText="1" readingOrder="1"/>
    </xf>
    <xf numFmtId="0" fontId="22" fillId="12" borderId="4" xfId="0" applyNumberFormat="1" applyFont="1" applyFill="1" applyBorder="1" applyAlignment="1">
      <alignment vertical="top" wrapText="1" readingOrder="1"/>
    </xf>
    <xf numFmtId="0" fontId="22" fillId="12" borderId="4" xfId="0" applyNumberFormat="1" applyFont="1" applyFill="1" applyBorder="1" applyAlignment="1">
      <alignment horizontal="center" vertical="center" wrapText="1" readingOrder="1"/>
    </xf>
    <xf numFmtId="166" fontId="22" fillId="12" borderId="4" xfId="0" applyNumberFormat="1" applyFont="1" applyFill="1" applyBorder="1" applyAlignment="1">
      <alignment vertical="top" wrapText="1" readingOrder="1"/>
    </xf>
    <xf numFmtId="167" fontId="22" fillId="12" borderId="4" xfId="0" applyNumberFormat="1" applyFont="1" applyFill="1" applyBorder="1" applyAlignment="1">
      <alignment vertical="top" wrapText="1" readingOrder="1"/>
    </xf>
    <xf numFmtId="164" fontId="22" fillId="12" borderId="4" xfId="0" applyNumberFormat="1" applyFont="1" applyFill="1" applyBorder="1" applyAlignment="1">
      <alignment vertical="top" wrapText="1" readingOrder="1"/>
    </xf>
    <xf numFmtId="0" fontId="22" fillId="14" borderId="4" xfId="0" applyNumberFormat="1" applyFont="1" applyFill="1" applyBorder="1" applyAlignment="1">
      <alignment vertical="top" wrapText="1" readingOrder="1"/>
    </xf>
    <xf numFmtId="164" fontId="22" fillId="14" borderId="4" xfId="0" applyNumberFormat="1" applyFont="1" applyFill="1" applyBorder="1" applyAlignment="1">
      <alignment vertical="top" wrapText="1" readingOrder="1"/>
    </xf>
    <xf numFmtId="167" fontId="22" fillId="14" borderId="4" xfId="0" applyNumberFormat="1" applyFont="1" applyFill="1" applyBorder="1" applyAlignment="1">
      <alignment vertical="top" wrapText="1" readingOrder="1"/>
    </xf>
    <xf numFmtId="0" fontId="22" fillId="0" borderId="1" xfId="0" applyNumberFormat="1" applyFont="1" applyFill="1" applyBorder="1" applyAlignment="1">
      <alignment vertical="top" wrapText="1" readingOrder="1"/>
    </xf>
    <xf numFmtId="168" fontId="22" fillId="0" borderId="1" xfId="0" applyNumberFormat="1" applyFont="1" applyFill="1" applyBorder="1" applyAlignment="1">
      <alignment vertical="top" wrapText="1" readingOrder="1"/>
    </xf>
    <xf numFmtId="0" fontId="18" fillId="2" borderId="15" xfId="0" applyNumberFormat="1" applyFont="1" applyFill="1" applyBorder="1" applyAlignment="1">
      <alignment horizontal="center" vertical="center" wrapText="1" readingOrder="1"/>
    </xf>
    <xf numFmtId="167" fontId="18" fillId="2" borderId="15" xfId="0" applyNumberFormat="1" applyFont="1" applyFill="1" applyBorder="1" applyAlignment="1">
      <alignment horizontal="center" vertical="center" wrapText="1" readingOrder="1"/>
    </xf>
    <xf numFmtId="0" fontId="25" fillId="0" borderId="4" xfId="0" applyNumberFormat="1" applyFont="1" applyFill="1" applyBorder="1" applyAlignment="1">
      <alignment vertical="top" wrapText="1" readingOrder="1"/>
    </xf>
    <xf numFmtId="167" fontId="22" fillId="10" borderId="4" xfId="0" applyNumberFormat="1" applyFont="1" applyFill="1" applyBorder="1" applyAlignment="1">
      <alignment vertical="top" wrapText="1" readingOrder="1"/>
    </xf>
    <xf numFmtId="167" fontId="22" fillId="0" borderId="6" xfId="0" applyNumberFormat="1" applyFont="1" applyFill="1" applyBorder="1" applyAlignment="1">
      <alignment vertical="top" wrapText="1" readingOrder="1"/>
    </xf>
    <xf numFmtId="168" fontId="22" fillId="0" borderId="4" xfId="0" applyNumberFormat="1" applyFont="1" applyFill="1" applyBorder="1" applyAlignment="1">
      <alignment horizontal="left" vertical="center" wrapText="1" readingOrder="1"/>
    </xf>
    <xf numFmtId="167" fontId="22" fillId="9" borderId="4" xfId="0" applyNumberFormat="1" applyFont="1" applyFill="1" applyBorder="1" applyAlignment="1">
      <alignment vertical="top" wrapText="1" readingOrder="1"/>
    </xf>
    <xf numFmtId="166" fontId="22" fillId="0" borderId="6" xfId="0" applyNumberFormat="1" applyFont="1" applyFill="1" applyBorder="1" applyAlignment="1">
      <alignment vertical="top" wrapText="1" readingOrder="1"/>
    </xf>
    <xf numFmtId="164" fontId="22" fillId="0" borderId="6" xfId="0" applyNumberFormat="1" applyFont="1" applyFill="1" applyBorder="1" applyAlignment="1">
      <alignment vertical="top" wrapText="1" readingOrder="1"/>
    </xf>
    <xf numFmtId="0" fontId="21" fillId="0" borderId="6" xfId="0" applyFont="1" applyBorder="1"/>
    <xf numFmtId="168" fontId="22" fillId="0" borderId="1" xfId="0" applyNumberFormat="1" applyFont="1" applyFill="1" applyBorder="1" applyAlignment="1">
      <alignment horizontal="left" vertical="top" wrapText="1" readingOrder="1"/>
    </xf>
    <xf numFmtId="0" fontId="22" fillId="0" borderId="2" xfId="0" applyNumberFormat="1" applyFont="1" applyFill="1" applyBorder="1" applyAlignment="1">
      <alignment vertical="top" wrapText="1" readingOrder="1"/>
    </xf>
    <xf numFmtId="167" fontId="26" fillId="0" borderId="6" xfId="0" applyNumberFormat="1" applyFont="1" applyFill="1" applyBorder="1" applyAlignment="1">
      <alignment vertical="top" wrapText="1" readingOrder="1"/>
    </xf>
    <xf numFmtId="164" fontId="22" fillId="7" borderId="4" xfId="0" applyNumberFormat="1" applyFont="1" applyFill="1" applyBorder="1" applyAlignment="1">
      <alignment vertical="top" wrapText="1" readingOrder="1"/>
    </xf>
    <xf numFmtId="166" fontId="21" fillId="0" borderId="15" xfId="0" applyNumberFormat="1" applyFont="1" applyBorder="1"/>
    <xf numFmtId="167" fontId="22" fillId="0" borderId="15" xfId="0" applyNumberFormat="1" applyFont="1" applyFill="1" applyBorder="1" applyAlignment="1">
      <alignment vertical="top" wrapText="1" readingOrder="1"/>
    </xf>
    <xf numFmtId="164" fontId="21" fillId="0" borderId="15" xfId="0" applyNumberFormat="1" applyFont="1" applyBorder="1"/>
    <xf numFmtId="165" fontId="21" fillId="0" borderId="15" xfId="0" applyNumberFormat="1" applyFont="1" applyBorder="1"/>
    <xf numFmtId="0" fontId="22" fillId="0" borderId="5" xfId="0" applyNumberFormat="1" applyFont="1" applyFill="1" applyBorder="1" applyAlignment="1">
      <alignment vertical="top" wrapText="1" readingOrder="1"/>
    </xf>
    <xf numFmtId="164" fontId="21" fillId="0" borderId="7" xfId="0" applyNumberFormat="1" applyFont="1" applyFill="1" applyBorder="1"/>
    <xf numFmtId="164" fontId="21" fillId="0" borderId="7" xfId="0" applyNumberFormat="1" applyFont="1" applyBorder="1"/>
    <xf numFmtId="166" fontId="22" fillId="0" borderId="1" xfId="0" applyNumberFormat="1" applyFont="1" applyFill="1" applyBorder="1" applyAlignment="1">
      <alignment vertical="top" wrapText="1" readingOrder="1"/>
    </xf>
    <xf numFmtId="167" fontId="22" fillId="0" borderId="2" xfId="0" applyNumberFormat="1" applyFont="1" applyFill="1" applyBorder="1" applyAlignment="1">
      <alignment vertical="top" wrapText="1" readingOrder="1"/>
    </xf>
    <xf numFmtId="167" fontId="21" fillId="0" borderId="15" xfId="0" applyNumberFormat="1" applyFont="1" applyBorder="1"/>
    <xf numFmtId="0" fontId="22" fillId="0" borderId="13" xfId="0" applyNumberFormat="1" applyFont="1" applyFill="1" applyBorder="1" applyAlignment="1">
      <alignment vertical="top" wrapText="1" readingOrder="1"/>
    </xf>
    <xf numFmtId="168" fontId="22" fillId="0" borderId="13" xfId="0" applyNumberFormat="1" applyFont="1" applyFill="1" applyBorder="1" applyAlignment="1">
      <alignment horizontal="left" vertical="top" wrapText="1" readingOrder="1"/>
    </xf>
    <xf numFmtId="166" fontId="22" fillId="0" borderId="13" xfId="0" applyNumberFormat="1" applyFont="1" applyFill="1" applyBorder="1" applyAlignment="1">
      <alignment vertical="top" wrapText="1" readingOrder="1"/>
    </xf>
    <xf numFmtId="167" fontId="22" fillId="0" borderId="14" xfId="0" applyNumberFormat="1" applyFont="1" applyFill="1" applyBorder="1" applyAlignment="1">
      <alignment vertical="top" wrapText="1" readingOrder="1"/>
    </xf>
    <xf numFmtId="0" fontId="24" fillId="0" borderId="9" xfId="0" applyFont="1" applyFill="1" applyBorder="1" applyAlignment="1">
      <alignment horizontal="center" vertical="center" wrapText="1" readingOrder="1"/>
    </xf>
    <xf numFmtId="0" fontId="20" fillId="13" borderId="0" xfId="0" applyFont="1" applyFill="1" applyAlignment="1">
      <alignment horizontal="left"/>
    </xf>
    <xf numFmtId="0" fontId="18" fillId="13" borderId="0" xfId="0" applyNumberFormat="1" applyFont="1" applyFill="1" applyBorder="1" applyAlignment="1">
      <alignment horizontal="right" vertical="top" wrapText="1" readingOrder="1"/>
    </xf>
    <xf numFmtId="166" fontId="20" fillId="13" borderId="0" xfId="0" applyNumberFormat="1" applyFont="1" applyFill="1" applyBorder="1"/>
    <xf numFmtId="167" fontId="22" fillId="13" borderId="0" xfId="0" applyNumberFormat="1" applyFont="1" applyFill="1" applyBorder="1" applyAlignment="1">
      <alignment vertical="top" wrapText="1" readingOrder="1"/>
    </xf>
    <xf numFmtId="168" fontId="22" fillId="0" borderId="4" xfId="0" applyNumberFormat="1" applyFont="1" applyFill="1" applyBorder="1" applyAlignment="1">
      <alignment vertical="top" wrapText="1" readingOrder="1"/>
    </xf>
    <xf numFmtId="166" fontId="20" fillId="0" borderId="28" xfId="0" applyNumberFormat="1" applyFont="1" applyFill="1" applyBorder="1"/>
    <xf numFmtId="167" fontId="8" fillId="0" borderId="27" xfId="0" applyNumberFormat="1" applyFont="1" applyFill="1" applyBorder="1" applyAlignment="1">
      <alignment vertical="top" wrapText="1" readingOrder="1"/>
    </xf>
    <xf numFmtId="0" fontId="24" fillId="0" borderId="15" xfId="0" applyFont="1" applyFill="1" applyBorder="1" applyAlignment="1">
      <alignment horizontal="center" vertical="center" wrapText="1" readingOrder="1"/>
    </xf>
    <xf numFmtId="168" fontId="22" fillId="14" borderId="4" xfId="0" applyNumberFormat="1" applyFont="1" applyFill="1" applyBorder="1" applyAlignment="1">
      <alignment vertical="top" wrapText="1" readingOrder="1"/>
    </xf>
    <xf numFmtId="166" fontId="20" fillId="0" borderId="30" xfId="0" applyNumberFormat="1" applyFont="1" applyBorder="1"/>
    <xf numFmtId="166" fontId="20" fillId="0" borderId="31" xfId="0" applyNumberFormat="1" applyFont="1" applyBorder="1"/>
    <xf numFmtId="164" fontId="21" fillId="0" borderId="30" xfId="0" applyNumberFormat="1" applyFont="1" applyBorder="1"/>
    <xf numFmtId="168" fontId="22" fillId="0" borderId="4" xfId="0" applyNumberFormat="1" applyFont="1" applyFill="1" applyBorder="1" applyAlignment="1">
      <alignment horizontal="right" vertical="center" wrapText="1" readingOrder="1"/>
    </xf>
    <xf numFmtId="0" fontId="22" fillId="12" borderId="4" xfId="0" applyNumberFormat="1" applyFont="1" applyFill="1" applyBorder="1" applyAlignment="1">
      <alignment wrapText="1" readingOrder="1"/>
    </xf>
    <xf numFmtId="0" fontId="22" fillId="0" borderId="4" xfId="0" applyNumberFormat="1" applyFont="1" applyFill="1" applyBorder="1" applyAlignment="1">
      <alignment wrapText="1" readingOrder="1"/>
    </xf>
    <xf numFmtId="168" fontId="22" fillId="0" borderId="4" xfId="0" applyNumberFormat="1" applyFont="1" applyFill="1" applyBorder="1" applyAlignment="1">
      <alignment wrapText="1" readingOrder="1"/>
    </xf>
    <xf numFmtId="164" fontId="22" fillId="0" borderId="4" xfId="0" applyNumberFormat="1" applyFont="1" applyFill="1" applyBorder="1" applyAlignment="1">
      <alignment wrapText="1" readingOrder="1"/>
    </xf>
    <xf numFmtId="167" fontId="22" fillId="0" borderId="4" xfId="0" applyNumberFormat="1" applyFont="1" applyFill="1" applyBorder="1" applyAlignment="1">
      <alignment wrapText="1" readingOrder="1"/>
    </xf>
    <xf numFmtId="167" fontId="20" fillId="0" borderId="31" xfId="0" applyNumberFormat="1" applyFont="1" applyBorder="1"/>
    <xf numFmtId="0" fontId="22" fillId="12" borderId="5" xfId="0" applyNumberFormat="1" applyFont="1" applyFill="1" applyBorder="1" applyAlignment="1">
      <alignment wrapText="1" readingOrder="1"/>
    </xf>
    <xf numFmtId="164" fontId="22" fillId="0" borderId="6" xfId="0" applyNumberFormat="1" applyFont="1" applyFill="1" applyBorder="1" applyAlignment="1">
      <alignment wrapText="1" readingOrder="1"/>
    </xf>
    <xf numFmtId="167" fontId="22" fillId="0" borderId="29" xfId="0" applyNumberFormat="1" applyFont="1" applyFill="1" applyBorder="1" applyAlignment="1">
      <alignment wrapText="1" readingOrder="1"/>
    </xf>
    <xf numFmtId="0" fontId="0" fillId="0" borderId="0" xfId="0" applyAlignment="1"/>
    <xf numFmtId="0" fontId="11" fillId="11" borderId="19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0" fillId="13" borderId="0" xfId="0" applyFont="1" applyFill="1" applyAlignment="1">
      <alignment horizontal="left"/>
    </xf>
    <xf numFmtId="167" fontId="20" fillId="13" borderId="0" xfId="0" applyNumberFormat="1" applyFont="1" applyFill="1" applyBorder="1"/>
    <xf numFmtId="166" fontId="22" fillId="0" borderId="29" xfId="0" applyNumberFormat="1" applyFont="1" applyFill="1" applyBorder="1" applyAlignment="1">
      <alignment wrapText="1" readingOrder="1"/>
    </xf>
    <xf numFmtId="167" fontId="20" fillId="0" borderId="15" xfId="0" applyNumberFormat="1" applyFont="1" applyBorder="1" applyAlignment="1">
      <alignment horizontal="center"/>
    </xf>
    <xf numFmtId="10" fontId="20" fillId="0" borderId="15" xfId="0" applyNumberFormat="1" applyFont="1" applyFill="1" applyBorder="1" applyAlignment="1">
      <alignment horizontal="center"/>
    </xf>
    <xf numFmtId="167" fontId="21" fillId="0" borderId="26" xfId="0" applyNumberFormat="1" applyFont="1" applyBorder="1"/>
    <xf numFmtId="167" fontId="21" fillId="0" borderId="4" xfId="0" applyNumberFormat="1" applyFont="1" applyBorder="1"/>
    <xf numFmtId="10" fontId="0" fillId="0" borderId="0" xfId="0" applyNumberFormat="1"/>
    <xf numFmtId="167" fontId="21" fillId="0" borderId="34" xfId="0" applyNumberFormat="1" applyFont="1" applyBorder="1"/>
    <xf numFmtId="167" fontId="21" fillId="0" borderId="37" xfId="0" applyNumberFormat="1" applyFont="1" applyBorder="1"/>
    <xf numFmtId="167" fontId="21" fillId="0" borderId="38" xfId="0" applyNumberFormat="1" applyFont="1" applyBorder="1"/>
    <xf numFmtId="167" fontId="14" fillId="0" borderId="15" xfId="0" applyNumberFormat="1" applyFont="1" applyBorder="1"/>
    <xf numFmtId="0" fontId="18" fillId="10" borderId="4" xfId="0" applyNumberFormat="1" applyFont="1" applyFill="1" applyBorder="1" applyAlignment="1">
      <alignment vertical="top" wrapText="1" readingOrder="1"/>
    </xf>
    <xf numFmtId="0" fontId="18" fillId="10" borderId="4" xfId="0" applyNumberFormat="1" applyFont="1" applyFill="1" applyBorder="1" applyAlignment="1">
      <alignment horizontal="center" vertical="center" wrapText="1" readingOrder="1"/>
    </xf>
    <xf numFmtId="164" fontId="18" fillId="10" borderId="4" xfId="0" applyNumberFormat="1" applyFont="1" applyFill="1" applyBorder="1" applyAlignment="1">
      <alignment vertical="top" wrapText="1" readingOrder="1"/>
    </xf>
    <xf numFmtId="167" fontId="18" fillId="10" borderId="4" xfId="0" applyNumberFormat="1" applyFont="1" applyFill="1" applyBorder="1" applyAlignment="1">
      <alignment vertical="top" wrapText="1" readingOrder="1"/>
    </xf>
    <xf numFmtId="0" fontId="1" fillId="0" borderId="0" xfId="0" applyFont="1"/>
    <xf numFmtId="166" fontId="18" fillId="10" borderId="4" xfId="0" applyNumberFormat="1" applyFont="1" applyFill="1" applyBorder="1" applyAlignment="1">
      <alignment vertical="top" wrapText="1" readingOrder="1"/>
    </xf>
    <xf numFmtId="0" fontId="18" fillId="10" borderId="4" xfId="0" applyNumberFormat="1" applyFont="1" applyFill="1" applyBorder="1" applyAlignment="1">
      <alignment horizontal="center" wrapText="1" readingOrder="1"/>
    </xf>
    <xf numFmtId="0" fontId="18" fillId="10" borderId="4" xfId="0" applyNumberFormat="1" applyFont="1" applyFill="1" applyBorder="1" applyAlignment="1">
      <alignment wrapText="1" readingOrder="1"/>
    </xf>
    <xf numFmtId="0" fontId="18" fillId="10" borderId="1" xfId="0" applyNumberFormat="1" applyFont="1" applyFill="1" applyBorder="1" applyAlignment="1">
      <alignment wrapText="1" readingOrder="1"/>
    </xf>
    <xf numFmtId="0" fontId="18" fillId="10" borderId="2" xfId="0" applyNumberFormat="1" applyFont="1" applyFill="1" applyBorder="1" applyAlignment="1">
      <alignment wrapText="1" readingOrder="1"/>
    </xf>
    <xf numFmtId="166" fontId="18" fillId="10" borderId="6" xfId="0" applyNumberFormat="1" applyFont="1" applyFill="1" applyBorder="1" applyAlignment="1">
      <alignment wrapText="1" readingOrder="1"/>
    </xf>
    <xf numFmtId="167" fontId="18" fillId="10" borderId="6" xfId="0" applyNumberFormat="1" applyFont="1" applyFill="1" applyBorder="1" applyAlignment="1">
      <alignment wrapText="1" readingOrder="1"/>
    </xf>
    <xf numFmtId="0" fontId="20" fillId="10" borderId="4" xfId="0" applyFont="1" applyFill="1" applyBorder="1"/>
    <xf numFmtId="0" fontId="20" fillId="10" borderId="5" xfId="0" applyFont="1" applyFill="1" applyBorder="1"/>
    <xf numFmtId="0" fontId="20" fillId="10" borderId="6" xfId="0" applyFont="1" applyFill="1" applyBorder="1"/>
    <xf numFmtId="167" fontId="20" fillId="10" borderId="6" xfId="0" applyNumberFormat="1" applyFont="1" applyFill="1" applyBorder="1"/>
    <xf numFmtId="167" fontId="18" fillId="10" borderId="6" xfId="0" applyNumberFormat="1" applyFont="1" applyFill="1" applyBorder="1" applyAlignment="1">
      <alignment vertical="top" wrapText="1" readingOrder="1"/>
    </xf>
    <xf numFmtId="0" fontId="18" fillId="12" borderId="4" xfId="0" applyNumberFormat="1" applyFont="1" applyFill="1" applyBorder="1" applyAlignment="1">
      <alignment horizontal="center" wrapText="1" readingOrder="1"/>
    </xf>
    <xf numFmtId="164" fontId="18" fillId="6" borderId="4" xfId="0" applyNumberFormat="1" applyFont="1" applyFill="1" applyBorder="1" applyAlignment="1">
      <alignment vertical="top" wrapText="1" readingOrder="1"/>
    </xf>
    <xf numFmtId="167" fontId="18" fillId="6" borderId="4" xfId="0" applyNumberFormat="1" applyFont="1" applyFill="1" applyBorder="1" applyAlignment="1">
      <alignment vertical="top" wrapText="1" readingOrder="1"/>
    </xf>
    <xf numFmtId="164" fontId="18" fillId="5" borderId="4" xfId="0" applyNumberFormat="1" applyFont="1" applyFill="1" applyBorder="1" applyAlignment="1">
      <alignment vertical="top" wrapText="1" readingOrder="1"/>
    </xf>
    <xf numFmtId="167" fontId="18" fillId="5" borderId="4" xfId="0" applyNumberFormat="1" applyFont="1" applyFill="1" applyBorder="1" applyAlignment="1">
      <alignment vertical="top" wrapText="1" readingOrder="1"/>
    </xf>
    <xf numFmtId="164" fontId="18" fillId="8" borderId="4" xfId="0" applyNumberFormat="1" applyFont="1" applyFill="1" applyBorder="1" applyAlignment="1">
      <alignment vertical="top" wrapText="1" readingOrder="1"/>
    </xf>
    <xf numFmtId="167" fontId="18" fillId="8" borderId="4" xfId="0" applyNumberFormat="1" applyFont="1" applyFill="1" applyBorder="1" applyAlignment="1">
      <alignment vertical="top" wrapText="1" readingOrder="1"/>
    </xf>
    <xf numFmtId="164" fontId="18" fillId="7" borderId="4" xfId="0" applyNumberFormat="1" applyFont="1" applyFill="1" applyBorder="1" applyAlignment="1">
      <alignment vertical="top" wrapText="1" readingOrder="1"/>
    </xf>
    <xf numFmtId="167" fontId="18" fillId="7" borderId="4" xfId="0" applyNumberFormat="1" applyFont="1" applyFill="1" applyBorder="1" applyAlignment="1">
      <alignment vertical="top" wrapText="1" readingOrder="1"/>
    </xf>
    <xf numFmtId="164" fontId="18" fillId="10" borderId="6" xfId="0" applyNumberFormat="1" applyFont="1" applyFill="1" applyBorder="1" applyAlignment="1">
      <alignment vertical="top" wrapText="1" readingOrder="1"/>
    </xf>
    <xf numFmtId="0" fontId="27" fillId="10" borderId="13" xfId="0" applyNumberFormat="1" applyFont="1" applyFill="1" applyBorder="1" applyAlignment="1">
      <alignment wrapText="1" readingOrder="1"/>
    </xf>
    <xf numFmtId="0" fontId="20" fillId="10" borderId="4" xfId="0" applyFont="1" applyFill="1" applyBorder="1" applyAlignment="1"/>
    <xf numFmtId="0" fontId="20" fillId="10" borderId="5" xfId="0" applyFont="1" applyFill="1" applyBorder="1" applyAlignment="1"/>
    <xf numFmtId="167" fontId="20" fillId="10" borderId="4" xfId="0" applyNumberFormat="1" applyFont="1" applyFill="1" applyBorder="1" applyAlignment="1"/>
    <xf numFmtId="0" fontId="18" fillId="10" borderId="13" xfId="0" applyNumberFormat="1" applyFont="1" applyFill="1" applyBorder="1" applyAlignment="1">
      <alignment vertical="top" wrapText="1" readingOrder="1"/>
    </xf>
    <xf numFmtId="0" fontId="18" fillId="10" borderId="5" xfId="0" applyNumberFormat="1" applyFont="1" applyFill="1" applyBorder="1" applyAlignment="1">
      <alignment vertical="top" wrapText="1" readingOrder="1"/>
    </xf>
    <xf numFmtId="166" fontId="18" fillId="10" borderId="6" xfId="0" applyNumberFormat="1" applyFont="1" applyFill="1" applyBorder="1" applyAlignment="1">
      <alignment vertical="top" wrapText="1" readingOrder="1"/>
    </xf>
    <xf numFmtId="0" fontId="18" fillId="10" borderId="4" xfId="0" applyNumberFormat="1" applyFont="1" applyFill="1" applyBorder="1" applyAlignment="1">
      <alignment vertical="center" wrapText="1" readingOrder="1"/>
    </xf>
    <xf numFmtId="0" fontId="18" fillId="10" borderId="1" xfId="0" applyNumberFormat="1" applyFont="1" applyFill="1" applyBorder="1" applyAlignment="1">
      <alignment vertical="top" wrapText="1" readingOrder="1"/>
    </xf>
    <xf numFmtId="0" fontId="1" fillId="10" borderId="6" xfId="0" applyFont="1" applyFill="1" applyBorder="1"/>
    <xf numFmtId="167" fontId="1" fillId="10" borderId="6" xfId="0" applyNumberFormat="1" applyFont="1" applyFill="1" applyBorder="1"/>
    <xf numFmtId="167" fontId="3" fillId="10" borderId="6" xfId="0" applyNumberFormat="1" applyFont="1" applyFill="1" applyBorder="1" applyAlignment="1">
      <alignment vertical="top" wrapText="1" readingOrder="1"/>
    </xf>
    <xf numFmtId="167" fontId="18" fillId="7" borderId="6" xfId="0" applyNumberFormat="1" applyFont="1" applyFill="1" applyBorder="1" applyAlignment="1">
      <alignment vertical="top" wrapText="1" readingOrder="1"/>
    </xf>
    <xf numFmtId="0" fontId="28" fillId="0" borderId="0" xfId="0" applyFont="1" applyFill="1" applyBorder="1"/>
    <xf numFmtId="0" fontId="20" fillId="0" borderId="0" xfId="0" applyFont="1"/>
    <xf numFmtId="0" fontId="23" fillId="14" borderId="4" xfId="0" applyFont="1" applyFill="1" applyBorder="1"/>
    <xf numFmtId="0" fontId="2" fillId="0" borderId="0" xfId="0" applyFont="1" applyFill="1" applyBorder="1"/>
    <xf numFmtId="0" fontId="5" fillId="0" borderId="26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 readingOrder="1"/>
    </xf>
    <xf numFmtId="168" fontId="5" fillId="0" borderId="41" xfId="0" applyNumberFormat="1" applyFont="1" applyFill="1" applyBorder="1" applyAlignment="1">
      <alignment horizontal="left" vertical="top" wrapText="1" readingOrder="1"/>
    </xf>
    <xf numFmtId="0" fontId="5" fillId="0" borderId="42" xfId="0" applyNumberFormat="1" applyFont="1" applyFill="1" applyBorder="1" applyAlignment="1">
      <alignment vertical="top" wrapText="1" readingOrder="1"/>
    </xf>
    <xf numFmtId="166" fontId="5" fillId="0" borderId="28" xfId="0" applyNumberFormat="1" applyFont="1" applyFill="1" applyBorder="1" applyAlignment="1">
      <alignment vertical="top" wrapText="1" readingOrder="1"/>
    </xf>
    <xf numFmtId="167" fontId="5" fillId="0" borderId="28" xfId="0" applyNumberFormat="1" applyFont="1" applyFill="1" applyBorder="1" applyAlignment="1">
      <alignment vertical="top" wrapText="1" readingOrder="1"/>
    </xf>
    <xf numFmtId="168" fontId="0" fillId="0" borderId="4" xfId="0" applyNumberFormat="1" applyFont="1" applyFill="1" applyBorder="1" applyAlignment="1">
      <alignment horizontal="left"/>
    </xf>
    <xf numFmtId="167" fontId="0" fillId="0" borderId="4" xfId="0" applyNumberFormat="1" applyFont="1" applyFill="1" applyBorder="1" applyAlignment="1"/>
    <xf numFmtId="167" fontId="21" fillId="0" borderId="4" xfId="0" applyNumberFormat="1" applyFont="1" applyFill="1" applyBorder="1" applyAlignment="1">
      <alignment vertical="top" wrapText="1" readingOrder="1"/>
    </xf>
    <xf numFmtId="0" fontId="21" fillId="0" borderId="35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21" fillId="0" borderId="37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4" borderId="19" xfId="0" applyNumberFormat="1" applyFont="1" applyFill="1" applyBorder="1" applyAlignment="1">
      <alignment horizontal="center" vertical="center" wrapText="1" readingOrder="1"/>
    </xf>
    <xf numFmtId="0" fontId="4" fillId="3" borderId="0" xfId="0" applyNumberFormat="1" applyFont="1" applyFill="1" applyBorder="1" applyAlignment="1">
      <alignment horizontal="center" vertical="center" wrapText="1" readingOrder="1"/>
    </xf>
    <xf numFmtId="0" fontId="20" fillId="3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8" fillId="3" borderId="0" xfId="0" applyNumberFormat="1" applyFont="1" applyFill="1" applyBorder="1" applyAlignment="1">
      <alignment horizontal="left" vertical="center" wrapText="1" readingOrder="1"/>
    </xf>
    <xf numFmtId="0" fontId="18" fillId="3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/>
    </xf>
    <xf numFmtId="0" fontId="20" fillId="3" borderId="0" xfId="0" applyFont="1" applyFill="1" applyBorder="1" applyAlignment="1">
      <alignment horizontal="right"/>
    </xf>
    <xf numFmtId="0" fontId="16" fillId="3" borderId="9" xfId="0" applyNumberFormat="1" applyFont="1" applyFill="1" applyBorder="1" applyAlignment="1">
      <alignment horizontal="left" vertical="top" wrapText="1" readingOrder="1"/>
    </xf>
    <xf numFmtId="0" fontId="0" fillId="0" borderId="3" xfId="0" applyBorder="1" applyAlignment="1">
      <alignment horizontal="center"/>
    </xf>
    <xf numFmtId="0" fontId="20" fillId="3" borderId="4" xfId="0" applyFont="1" applyFill="1" applyBorder="1" applyAlignment="1">
      <alignment horizontal="right"/>
    </xf>
    <xf numFmtId="0" fontId="20" fillId="3" borderId="5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0" xfId="0" applyFont="1" applyFill="1" applyBorder="1"/>
    <xf numFmtId="0" fontId="18" fillId="3" borderId="0" xfId="0" applyNumberFormat="1" applyFont="1" applyFill="1" applyBorder="1" applyAlignment="1">
      <alignment horizontal="right" vertical="top" wrapText="1" readingOrder="1"/>
    </xf>
    <xf numFmtId="0" fontId="9" fillId="3" borderId="9" xfId="0" applyNumberFormat="1" applyFont="1" applyFill="1" applyBorder="1" applyAlignment="1">
      <alignment horizontal="center" vertical="center" wrapText="1" readingOrder="1"/>
    </xf>
    <xf numFmtId="0" fontId="9" fillId="3" borderId="19" xfId="0" applyNumberFormat="1" applyFont="1" applyFill="1" applyBorder="1" applyAlignment="1">
      <alignment horizontal="center" vertical="center" wrapText="1" readingOrder="1"/>
    </xf>
    <xf numFmtId="0" fontId="20" fillId="3" borderId="22" xfId="0" applyFont="1" applyFill="1" applyBorder="1" applyAlignment="1">
      <alignment horizontal="right"/>
    </xf>
    <xf numFmtId="0" fontId="9" fillId="3" borderId="8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horizontal="left" vertical="center" wrapText="1" readingOrder="1"/>
    </xf>
    <xf numFmtId="0" fontId="20" fillId="0" borderId="0" xfId="0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center" vertical="center" wrapText="1" readingOrder="1"/>
    </xf>
    <xf numFmtId="0" fontId="15" fillId="4" borderId="0" xfId="0" applyFont="1" applyFill="1" applyAlignment="1">
      <alignment horizontal="center"/>
    </xf>
    <xf numFmtId="0" fontId="6" fillId="0" borderId="19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right"/>
    </xf>
    <xf numFmtId="0" fontId="20" fillId="3" borderId="24" xfId="0" applyFont="1" applyFill="1" applyBorder="1" applyAlignment="1">
      <alignment horizontal="right"/>
    </xf>
    <xf numFmtId="0" fontId="20" fillId="3" borderId="25" xfId="0" applyFont="1" applyFill="1" applyBorder="1" applyAlignment="1">
      <alignment horizontal="right"/>
    </xf>
    <xf numFmtId="0" fontId="20" fillId="0" borderId="19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right"/>
    </xf>
    <xf numFmtId="0" fontId="20" fillId="3" borderId="21" xfId="0" applyFont="1" applyFill="1" applyBorder="1" applyAlignment="1">
      <alignment horizontal="right"/>
    </xf>
    <xf numFmtId="0" fontId="18" fillId="13" borderId="0" xfId="0" applyNumberFormat="1" applyFont="1" applyFill="1" applyBorder="1" applyAlignment="1">
      <alignment horizontal="right" vertical="top" wrapText="1" readingOrder="1"/>
    </xf>
    <xf numFmtId="0" fontId="12" fillId="11" borderId="0" xfId="0" applyFont="1" applyFill="1" applyAlignment="1">
      <alignment horizontal="left"/>
    </xf>
    <xf numFmtId="0" fontId="18" fillId="0" borderId="0" xfId="0" applyNumberFormat="1" applyFont="1" applyFill="1" applyBorder="1" applyAlignment="1">
      <alignment horizontal="center" vertical="top" wrapText="1" readingOrder="1"/>
    </xf>
    <xf numFmtId="0" fontId="18" fillId="13" borderId="0" xfId="0" applyNumberFormat="1" applyFont="1" applyFill="1" applyBorder="1" applyAlignment="1">
      <alignment vertical="top" wrapText="1" readingOrder="1"/>
    </xf>
    <xf numFmtId="0" fontId="20" fillId="13" borderId="0" xfId="0" applyFont="1" applyFill="1" applyAlignment="1">
      <alignment horizontal="left"/>
    </xf>
    <xf numFmtId="0" fontId="11" fillId="11" borderId="19" xfId="0" applyNumberFormat="1" applyFont="1" applyFill="1" applyBorder="1" applyAlignment="1">
      <alignment horizontal="center" vertical="center" wrapText="1" readingOrder="1"/>
    </xf>
    <xf numFmtId="0" fontId="11" fillId="11" borderId="9" xfId="0" applyNumberFormat="1" applyFont="1" applyFill="1" applyBorder="1" applyAlignment="1">
      <alignment horizontal="center" vertical="center" wrapText="1" readingOrder="1"/>
    </xf>
    <xf numFmtId="0" fontId="18" fillId="13" borderId="0" xfId="0" applyNumberFormat="1" applyFont="1" applyFill="1" applyBorder="1" applyAlignment="1">
      <alignment horizontal="left" vertical="center" wrapText="1" readingOrder="1"/>
    </xf>
    <xf numFmtId="0" fontId="18" fillId="13" borderId="0" xfId="0" applyNumberFormat="1" applyFont="1" applyFill="1" applyBorder="1" applyAlignment="1">
      <alignment horizontal="center" vertical="center" wrapText="1" readingOrder="1"/>
    </xf>
    <xf numFmtId="167" fontId="18" fillId="0" borderId="4" xfId="0" applyNumberFormat="1" applyFont="1" applyFill="1" applyBorder="1" applyAlignment="1">
      <alignment vertical="top" wrapText="1" readingOrder="1"/>
    </xf>
    <xf numFmtId="167" fontId="18" fillId="0" borderId="6" xfId="0" applyNumberFormat="1" applyFont="1" applyFill="1" applyBorder="1" applyAlignment="1">
      <alignment vertical="top" wrapText="1" readingOrder="1"/>
    </xf>
    <xf numFmtId="0" fontId="24" fillId="0" borderId="9" xfId="0" applyFont="1" applyFill="1" applyBorder="1" applyAlignment="1">
      <alignment horizontal="center" vertical="center" readingOrder="1"/>
    </xf>
    <xf numFmtId="0" fontId="22" fillId="11" borderId="4" xfId="0" applyNumberFormat="1" applyFont="1" applyFill="1" applyBorder="1" applyAlignment="1">
      <alignment vertical="top" wrapText="1" readingOrder="1"/>
    </xf>
    <xf numFmtId="168" fontId="22" fillId="11" borderId="4" xfId="0" applyNumberFormat="1" applyFont="1" applyFill="1" applyBorder="1" applyAlignment="1">
      <alignment vertical="top" wrapText="1" readingOrder="1"/>
    </xf>
    <xf numFmtId="164" fontId="22" fillId="11" borderId="4" xfId="0" applyNumberFormat="1" applyFont="1" applyFill="1" applyBorder="1" applyAlignment="1">
      <alignment vertical="top" wrapText="1" readingOrder="1"/>
    </xf>
    <xf numFmtId="167" fontId="22" fillId="11" borderId="4" xfId="0" applyNumberFormat="1" applyFont="1" applyFill="1" applyBorder="1" applyAlignment="1">
      <alignment vertical="top" wrapText="1" readingOrder="1"/>
    </xf>
    <xf numFmtId="0" fontId="15" fillId="13" borderId="0" xfId="0" applyFont="1" applyFill="1" applyAlignment="1">
      <alignment horizontal="center"/>
    </xf>
    <xf numFmtId="167" fontId="15" fillId="0" borderId="4" xfId="0" applyNumberFormat="1" applyFont="1" applyFill="1" applyBorder="1" applyAlignment="1">
      <alignment horizontal="center"/>
    </xf>
    <xf numFmtId="0" fontId="12" fillId="1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32" sqref="C32"/>
    </sheetView>
  </sheetViews>
  <sheetFormatPr defaultRowHeight="14.4"/>
  <cols>
    <col min="2" max="2" width="41.33203125" customWidth="1"/>
    <col min="3" max="3" width="21.6640625" style="17" customWidth="1"/>
    <col min="4" max="4" width="23.5546875" style="17" customWidth="1"/>
    <col min="5" max="5" width="25.88671875" style="17" customWidth="1"/>
    <col min="6" max="6" width="17.109375" style="132" customWidth="1"/>
  </cols>
  <sheetData>
    <row r="1" spans="1:6" ht="15" thickBot="1">
      <c r="A1" s="192" t="s">
        <v>250</v>
      </c>
      <c r="B1" s="193"/>
      <c r="C1" s="193"/>
      <c r="D1" s="193"/>
      <c r="E1" s="193"/>
      <c r="F1" s="194"/>
    </row>
    <row r="2" spans="1:6" ht="16.2" thickBot="1">
      <c r="A2" s="195" t="s">
        <v>245</v>
      </c>
      <c r="B2" s="196"/>
      <c r="C2" s="128" t="s">
        <v>247</v>
      </c>
      <c r="D2" s="128" t="s">
        <v>246</v>
      </c>
      <c r="E2" s="128" t="s">
        <v>249</v>
      </c>
      <c r="F2" s="129" t="s">
        <v>248</v>
      </c>
    </row>
    <row r="3" spans="1:6" ht="15.6">
      <c r="A3" s="197" t="s">
        <v>243</v>
      </c>
      <c r="B3" s="198"/>
      <c r="C3" s="130">
        <v>8953.64</v>
      </c>
      <c r="D3" s="130">
        <v>64641.8</v>
      </c>
      <c r="E3" s="130">
        <v>184135</v>
      </c>
      <c r="F3" s="133">
        <f>SUM(E3-D3)</f>
        <v>119493.2</v>
      </c>
    </row>
    <row r="4" spans="1:6" ht="15.6">
      <c r="A4" s="190" t="s">
        <v>244</v>
      </c>
      <c r="B4" s="191"/>
      <c r="C4" s="131">
        <v>25144.44</v>
      </c>
      <c r="D4" s="131">
        <v>180370.78</v>
      </c>
      <c r="E4" s="131">
        <v>297878</v>
      </c>
      <c r="F4" s="133">
        <f t="shared" ref="F4:F14" si="0">SUM(E4-D4)</f>
        <v>117507.22</v>
      </c>
    </row>
    <row r="5" spans="1:6" ht="15.6">
      <c r="A5" s="190" t="s">
        <v>251</v>
      </c>
      <c r="B5" s="191"/>
      <c r="C5" s="131">
        <v>0</v>
      </c>
      <c r="D5" s="131">
        <v>4194.03</v>
      </c>
      <c r="E5" s="131">
        <v>9100</v>
      </c>
      <c r="F5" s="133">
        <f t="shared" si="0"/>
        <v>4905.97</v>
      </c>
    </row>
    <row r="6" spans="1:6" ht="15.6">
      <c r="A6" s="190" t="s">
        <v>252</v>
      </c>
      <c r="B6" s="191"/>
      <c r="C6" s="131">
        <v>3116.7</v>
      </c>
      <c r="D6" s="131">
        <v>5652.93</v>
      </c>
      <c r="E6" s="131">
        <v>12500</v>
      </c>
      <c r="F6" s="133">
        <f t="shared" si="0"/>
        <v>6847.07</v>
      </c>
    </row>
    <row r="7" spans="1:6" ht="15.6">
      <c r="A7" s="190" t="s">
        <v>253</v>
      </c>
      <c r="B7" s="191"/>
      <c r="C7" s="131">
        <v>3224.02</v>
      </c>
      <c r="D7" s="131">
        <v>24132.39</v>
      </c>
      <c r="E7" s="131">
        <v>42034</v>
      </c>
      <c r="F7" s="133">
        <f t="shared" si="0"/>
        <v>17901.61</v>
      </c>
    </row>
    <row r="8" spans="1:6" ht="15.6">
      <c r="A8" s="190" t="s">
        <v>254</v>
      </c>
      <c r="B8" s="191"/>
      <c r="C8" s="131">
        <v>1656.66</v>
      </c>
      <c r="D8" s="131">
        <v>21031.55</v>
      </c>
      <c r="E8" s="131">
        <v>47500</v>
      </c>
      <c r="F8" s="133">
        <f t="shared" si="0"/>
        <v>26468.45</v>
      </c>
    </row>
    <row r="9" spans="1:6" ht="15.6">
      <c r="A9" s="190" t="s">
        <v>255</v>
      </c>
      <c r="B9" s="191"/>
      <c r="C9" s="131">
        <v>4177.72</v>
      </c>
      <c r="D9" s="131">
        <v>23735.74</v>
      </c>
      <c r="E9" s="131">
        <v>50000</v>
      </c>
      <c r="F9" s="133">
        <f t="shared" si="0"/>
        <v>26264.26</v>
      </c>
    </row>
    <row r="10" spans="1:6" ht="15.6">
      <c r="A10" s="190" t="s">
        <v>256</v>
      </c>
      <c r="B10" s="191"/>
      <c r="C10" s="131">
        <v>4590.8</v>
      </c>
      <c r="D10" s="131">
        <v>14683.2</v>
      </c>
      <c r="E10" s="131">
        <v>88080</v>
      </c>
      <c r="F10" s="133">
        <f t="shared" si="0"/>
        <v>73396.800000000003</v>
      </c>
    </row>
    <row r="11" spans="1:6" ht="15.6">
      <c r="A11" s="190" t="s">
        <v>257</v>
      </c>
      <c r="B11" s="191"/>
      <c r="C11" s="131">
        <v>100000</v>
      </c>
      <c r="D11" s="131">
        <v>124357.09</v>
      </c>
      <c r="E11" s="131">
        <v>118000</v>
      </c>
      <c r="F11" s="133">
        <f t="shared" si="0"/>
        <v>-6357.0899999999965</v>
      </c>
    </row>
    <row r="12" spans="1:6" ht="15.6">
      <c r="A12" s="190" t="s">
        <v>258</v>
      </c>
      <c r="B12" s="191"/>
      <c r="C12" s="131">
        <v>0</v>
      </c>
      <c r="D12" s="131">
        <v>1396</v>
      </c>
      <c r="E12" s="131">
        <v>25000</v>
      </c>
      <c r="F12" s="133">
        <f t="shared" si="0"/>
        <v>23604</v>
      </c>
    </row>
    <row r="13" spans="1:6" ht="15.6">
      <c r="A13" s="190" t="s">
        <v>259</v>
      </c>
      <c r="B13" s="191"/>
      <c r="C13" s="131">
        <v>7379</v>
      </c>
      <c r="D13" s="131">
        <v>7379.7</v>
      </c>
      <c r="E13" s="131">
        <v>15000</v>
      </c>
      <c r="F13" s="133">
        <f t="shared" si="0"/>
        <v>7620.3</v>
      </c>
    </row>
    <row r="14" spans="1:6" ht="16.2" thickBot="1">
      <c r="A14" s="199" t="s">
        <v>260</v>
      </c>
      <c r="B14" s="200"/>
      <c r="C14" s="134">
        <v>0</v>
      </c>
      <c r="D14" s="134">
        <v>0</v>
      </c>
      <c r="E14" s="134">
        <v>6000</v>
      </c>
      <c r="F14" s="135">
        <f t="shared" si="0"/>
        <v>6000</v>
      </c>
    </row>
  </sheetData>
  <mergeCells count="14">
    <mergeCell ref="A13:B13"/>
    <mergeCell ref="A14:B14"/>
    <mergeCell ref="A7:B7"/>
    <mergeCell ref="A8:B8"/>
    <mergeCell ref="A9:B9"/>
    <mergeCell ref="A10:B10"/>
    <mergeCell ref="A11:B11"/>
    <mergeCell ref="A12:B12"/>
    <mergeCell ref="A6:B6"/>
    <mergeCell ref="A1:F1"/>
    <mergeCell ref="A2:B2"/>
    <mergeCell ref="A3:B3"/>
    <mergeCell ref="A4:B4"/>
    <mergeCell ref="A5:B5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zoomScaleNormal="100" workbookViewId="0">
      <pane ySplit="5" topLeftCell="A213" activePane="bottomLeft" state="frozen"/>
      <selection pane="bottomLeft" activeCell="A226" sqref="A226:E226"/>
    </sheetView>
  </sheetViews>
  <sheetFormatPr defaultRowHeight="14.4"/>
  <cols>
    <col min="1" max="1" width="25.88671875" customWidth="1"/>
    <col min="2" max="2" width="25.5546875" customWidth="1"/>
    <col min="3" max="3" width="23.33203125" customWidth="1"/>
    <col min="4" max="4" width="27.5546875" customWidth="1"/>
    <col min="5" max="5" width="42.33203125" customWidth="1"/>
    <col min="6" max="6" width="19.33203125" customWidth="1"/>
    <col min="7" max="7" width="19.33203125" style="17" customWidth="1"/>
    <col min="8" max="8" width="20" style="17" customWidth="1"/>
    <col min="9" max="9" width="18.44140625" style="17" customWidth="1"/>
  </cols>
  <sheetData>
    <row r="1" spans="1:9">
      <c r="A1" s="217"/>
      <c r="B1" s="217"/>
      <c r="C1" s="217"/>
      <c r="D1" s="217"/>
      <c r="E1" s="217"/>
      <c r="F1" s="217"/>
      <c r="G1" s="15"/>
      <c r="H1" s="15"/>
      <c r="I1" s="15"/>
    </row>
    <row r="2" spans="1:9">
      <c r="A2" s="1"/>
      <c r="B2" s="1"/>
      <c r="C2" s="1"/>
      <c r="D2" s="1"/>
      <c r="E2" s="1"/>
      <c r="F2" s="1"/>
      <c r="G2" s="15"/>
      <c r="H2" s="15"/>
      <c r="I2" s="15"/>
    </row>
    <row r="3" spans="1:9" ht="28.95" customHeight="1" thickBot="1">
      <c r="A3" s="202" t="s">
        <v>296</v>
      </c>
      <c r="B3" s="202"/>
      <c r="C3" s="202"/>
      <c r="D3" s="202"/>
      <c r="E3" s="202"/>
      <c r="F3" s="202"/>
      <c r="G3" s="202"/>
      <c r="H3" s="202"/>
      <c r="I3" s="202"/>
    </row>
    <row r="4" spans="1:9" ht="28.95" customHeight="1" thickBot="1">
      <c r="A4" s="229"/>
      <c r="B4" s="229"/>
      <c r="C4" s="229"/>
      <c r="D4" s="229"/>
      <c r="E4" s="229"/>
      <c r="F4" s="229"/>
      <c r="G4" s="229"/>
      <c r="H4" s="229"/>
      <c r="I4" s="229"/>
    </row>
    <row r="5" spans="1:9" ht="28.95" customHeight="1" thickBot="1">
      <c r="A5" s="71" t="s">
        <v>14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2" t="s">
        <v>269</v>
      </c>
      <c r="H5" s="72" t="s">
        <v>266</v>
      </c>
      <c r="I5" s="72" t="s">
        <v>264</v>
      </c>
    </row>
    <row r="6" spans="1:9" ht="28.95" customHeight="1" thickBot="1">
      <c r="A6" s="219" t="s">
        <v>111</v>
      </c>
      <c r="B6" s="219"/>
      <c r="C6" s="219"/>
      <c r="D6" s="219"/>
      <c r="E6" s="219"/>
      <c r="F6" s="219"/>
      <c r="G6" s="220"/>
      <c r="H6" s="220"/>
      <c r="I6" s="220"/>
    </row>
    <row r="7" spans="1:9" ht="15.6">
      <c r="A7" s="206" t="s">
        <v>112</v>
      </c>
      <c r="B7" s="206"/>
      <c r="C7" s="203"/>
      <c r="D7" s="203"/>
      <c r="E7" s="203"/>
      <c r="F7" s="203"/>
      <c r="G7" s="203"/>
      <c r="H7" s="203"/>
      <c r="I7" s="203"/>
    </row>
    <row r="8" spans="1:9" ht="18.600000000000001" customHeight="1">
      <c r="A8" s="35" t="s">
        <v>0</v>
      </c>
      <c r="B8" s="35" t="s">
        <v>1</v>
      </c>
      <c r="C8" s="35" t="s">
        <v>3</v>
      </c>
      <c r="D8" s="76">
        <v>1101001111</v>
      </c>
      <c r="E8" s="35" t="s">
        <v>8</v>
      </c>
      <c r="F8" s="37">
        <v>26180</v>
      </c>
      <c r="G8" s="38">
        <v>13090</v>
      </c>
      <c r="H8" s="251">
        <v>26180</v>
      </c>
      <c r="I8" s="38"/>
    </row>
    <row r="9" spans="1:9" ht="46.8">
      <c r="A9" s="35" t="s">
        <v>0</v>
      </c>
      <c r="B9" s="35" t="s">
        <v>1</v>
      </c>
      <c r="C9" s="35" t="s">
        <v>3</v>
      </c>
      <c r="D9" s="36">
        <v>1101001116</v>
      </c>
      <c r="E9" s="35" t="s">
        <v>265</v>
      </c>
      <c r="F9" s="37">
        <v>17705</v>
      </c>
      <c r="G9" s="38">
        <v>0</v>
      </c>
      <c r="H9" s="251">
        <v>26500</v>
      </c>
      <c r="I9" s="38"/>
    </row>
    <row r="10" spans="1:9" ht="15.6">
      <c r="A10" s="35"/>
      <c r="B10" s="35"/>
      <c r="C10" s="35"/>
      <c r="D10" s="36"/>
      <c r="E10" s="35" t="s">
        <v>267</v>
      </c>
      <c r="F10" s="37">
        <v>30000</v>
      </c>
      <c r="G10" s="38">
        <v>0</v>
      </c>
      <c r="H10" s="251">
        <v>0</v>
      </c>
      <c r="I10" s="38"/>
    </row>
    <row r="11" spans="1:9" ht="15.6">
      <c r="A11" s="35"/>
      <c r="B11" s="35"/>
      <c r="C11" s="35"/>
      <c r="D11" s="36"/>
      <c r="E11" s="35" t="s">
        <v>268</v>
      </c>
      <c r="F11" s="37">
        <v>14000</v>
      </c>
      <c r="G11" s="38">
        <v>0</v>
      </c>
      <c r="H11" s="251">
        <v>0</v>
      </c>
      <c r="I11" s="38"/>
    </row>
    <row r="12" spans="1:9" s="141" customFormat="1" ht="15.6">
      <c r="A12" s="137" t="s">
        <v>0</v>
      </c>
      <c r="B12" s="137" t="s">
        <v>1</v>
      </c>
      <c r="C12" s="137" t="s">
        <v>3</v>
      </c>
      <c r="D12" s="138" t="s">
        <v>240</v>
      </c>
      <c r="E12" s="137" t="s">
        <v>76</v>
      </c>
      <c r="F12" s="139"/>
      <c r="G12" s="140"/>
      <c r="H12" s="140"/>
      <c r="I12" s="140"/>
    </row>
    <row r="13" spans="1:9" ht="15.6">
      <c r="A13" s="35" t="s">
        <v>0</v>
      </c>
      <c r="B13" s="35" t="s">
        <v>1</v>
      </c>
      <c r="C13" s="35" t="s">
        <v>9</v>
      </c>
      <c r="D13" s="36">
        <v>1101001120</v>
      </c>
      <c r="E13" s="35" t="s">
        <v>15</v>
      </c>
      <c r="F13" s="40">
        <v>764</v>
      </c>
      <c r="G13" s="41">
        <v>189</v>
      </c>
      <c r="H13" s="156">
        <v>380</v>
      </c>
      <c r="I13" s="41"/>
    </row>
    <row r="14" spans="1:9" ht="15.6" customHeight="1">
      <c r="A14" s="35" t="s">
        <v>0</v>
      </c>
      <c r="B14" s="35" t="s">
        <v>1</v>
      </c>
      <c r="C14" s="35" t="s">
        <v>9</v>
      </c>
      <c r="D14" s="36">
        <v>1101001131</v>
      </c>
      <c r="E14" s="35" t="s">
        <v>16</v>
      </c>
      <c r="F14" s="43">
        <v>3267</v>
      </c>
      <c r="G14" s="44">
        <v>811.58</v>
      </c>
      <c r="H14" s="158">
        <v>1624</v>
      </c>
      <c r="I14" s="44"/>
    </row>
    <row r="15" spans="1:9" ht="15.6">
      <c r="A15" s="35" t="s">
        <v>0</v>
      </c>
      <c r="B15" s="35" t="s">
        <v>1</v>
      </c>
      <c r="C15" s="35" t="s">
        <v>9</v>
      </c>
      <c r="D15" s="36">
        <v>1101001133</v>
      </c>
      <c r="E15" s="35" t="s">
        <v>17</v>
      </c>
      <c r="F15" s="46">
        <v>0</v>
      </c>
      <c r="G15" s="47"/>
      <c r="H15" s="160"/>
      <c r="I15" s="47"/>
    </row>
    <row r="16" spans="1:9" ht="15.6">
      <c r="A16" s="35" t="s">
        <v>0</v>
      </c>
      <c r="B16" s="35" t="s">
        <v>1</v>
      </c>
      <c r="C16" s="35" t="s">
        <v>9</v>
      </c>
      <c r="D16" s="36">
        <v>1101001135</v>
      </c>
      <c r="E16" s="35" t="s">
        <v>18</v>
      </c>
      <c r="F16" s="49">
        <v>0</v>
      </c>
      <c r="G16" s="50"/>
      <c r="H16" s="162"/>
      <c r="I16" s="77"/>
    </row>
    <row r="17" spans="1:9" ht="16.2" thickBot="1">
      <c r="A17" s="35" t="s">
        <v>0</v>
      </c>
      <c r="B17" s="35" t="s">
        <v>1</v>
      </c>
      <c r="C17" s="35" t="s">
        <v>9</v>
      </c>
      <c r="D17" s="36">
        <v>1101001140</v>
      </c>
      <c r="E17" s="35" t="s">
        <v>19</v>
      </c>
      <c r="F17" s="78">
        <v>0</v>
      </c>
      <c r="G17" s="75"/>
      <c r="H17" s="252"/>
      <c r="I17" s="75"/>
    </row>
    <row r="18" spans="1:9" s="25" customFormat="1" ht="16.2" thickBot="1">
      <c r="A18" s="218" t="s">
        <v>113</v>
      </c>
      <c r="B18" s="218"/>
      <c r="C18" s="218"/>
      <c r="D18" s="218"/>
      <c r="E18" s="218"/>
      <c r="F18" s="23">
        <f>SUM(F8:F17)</f>
        <v>91916</v>
      </c>
      <c r="G18" s="23">
        <f>SUM(G8:G17)</f>
        <v>14090.58</v>
      </c>
      <c r="H18" s="23">
        <f>SUM(H8:H17)</f>
        <v>54684</v>
      </c>
      <c r="I18" s="23">
        <f>SUM(I8:I17)</f>
        <v>0</v>
      </c>
    </row>
    <row r="19" spans="1:9">
      <c r="A19" s="205"/>
      <c r="B19" s="205"/>
      <c r="C19" s="205"/>
      <c r="D19" s="205"/>
      <c r="E19" s="205"/>
      <c r="F19" s="205"/>
      <c r="G19" s="205"/>
      <c r="H19" s="205"/>
      <c r="I19" s="205"/>
    </row>
    <row r="20" spans="1:9" ht="15.6">
      <c r="A20" s="204" t="s">
        <v>114</v>
      </c>
      <c r="B20" s="204"/>
      <c r="C20" s="204"/>
      <c r="D20" s="204"/>
      <c r="E20" s="204"/>
      <c r="F20" s="204"/>
      <c r="G20" s="204"/>
      <c r="H20" s="204"/>
      <c r="I20" s="204"/>
    </row>
    <row r="21" spans="1:9" ht="15.6">
      <c r="A21" s="35" t="s">
        <v>0</v>
      </c>
      <c r="B21" s="35" t="s">
        <v>20</v>
      </c>
      <c r="C21" s="35" t="s">
        <v>21</v>
      </c>
      <c r="D21" s="36">
        <v>1101001211</v>
      </c>
      <c r="E21" s="35" t="s">
        <v>22</v>
      </c>
      <c r="F21" s="37">
        <v>3000</v>
      </c>
      <c r="G21" s="38">
        <v>437.35</v>
      </c>
      <c r="H21" s="251">
        <v>3000</v>
      </c>
      <c r="I21" s="38"/>
    </row>
    <row r="22" spans="1:9" ht="15.6">
      <c r="A22" s="35" t="s">
        <v>0</v>
      </c>
      <c r="B22" s="35" t="s">
        <v>20</v>
      </c>
      <c r="C22" s="35" t="s">
        <v>23</v>
      </c>
      <c r="D22" s="36">
        <v>1101001231</v>
      </c>
      <c r="E22" s="35" t="s">
        <v>24</v>
      </c>
      <c r="F22" s="37">
        <v>650</v>
      </c>
      <c r="G22" s="38">
        <v>0</v>
      </c>
      <c r="H22" s="251">
        <v>650</v>
      </c>
      <c r="I22" s="38"/>
    </row>
    <row r="23" spans="1:9" ht="15.6">
      <c r="A23" s="35" t="s">
        <v>0</v>
      </c>
      <c r="B23" s="35" t="s">
        <v>20</v>
      </c>
      <c r="C23" s="35" t="s">
        <v>23</v>
      </c>
      <c r="D23" s="36">
        <v>1101001221</v>
      </c>
      <c r="E23" s="35" t="s">
        <v>25</v>
      </c>
      <c r="F23" s="37">
        <v>800</v>
      </c>
      <c r="G23" s="38">
        <v>120</v>
      </c>
      <c r="H23" s="251">
        <v>600</v>
      </c>
      <c r="I23" s="38"/>
    </row>
    <row r="24" spans="1:9" ht="16.2" thickBot="1">
      <c r="A24" s="35" t="s">
        <v>0</v>
      </c>
      <c r="B24" s="35" t="s">
        <v>20</v>
      </c>
      <c r="C24" s="35" t="s">
        <v>26</v>
      </c>
      <c r="D24" s="36">
        <v>1101001292</v>
      </c>
      <c r="E24" s="35" t="s">
        <v>27</v>
      </c>
      <c r="F24" s="78">
        <v>500</v>
      </c>
      <c r="G24" s="75">
        <v>0</v>
      </c>
      <c r="H24" s="252">
        <v>500</v>
      </c>
      <c r="I24" s="75"/>
    </row>
    <row r="25" spans="1:9" s="25" customFormat="1" ht="16.2" thickBot="1">
      <c r="A25" s="218" t="s">
        <v>115</v>
      </c>
      <c r="B25" s="218"/>
      <c r="C25" s="218"/>
      <c r="D25" s="218"/>
      <c r="E25" s="218"/>
      <c r="F25" s="23">
        <f>SUM(F21:F24)</f>
        <v>4950</v>
      </c>
      <c r="G25" s="23">
        <f>SUM(G21:G24)</f>
        <v>557.35</v>
      </c>
      <c r="H25" s="23">
        <f>SUM(H21:H24)</f>
        <v>4750</v>
      </c>
      <c r="I25" s="23">
        <f>SUM(I21:I24)</f>
        <v>0</v>
      </c>
    </row>
    <row r="26" spans="1:9">
      <c r="A26" s="201"/>
      <c r="B26" s="201"/>
      <c r="C26" s="201"/>
      <c r="D26" s="201"/>
      <c r="E26" s="201"/>
      <c r="F26" s="201"/>
      <c r="G26" s="201"/>
      <c r="H26" s="201"/>
      <c r="I26" s="201"/>
    </row>
    <row r="27" spans="1:9" ht="15.6">
      <c r="A27" s="204" t="s">
        <v>116</v>
      </c>
      <c r="B27" s="204"/>
      <c r="C27" s="204"/>
      <c r="D27" s="204"/>
      <c r="E27" s="204"/>
      <c r="F27" s="204"/>
      <c r="G27" s="204"/>
      <c r="H27" s="204"/>
      <c r="I27" s="204"/>
    </row>
    <row r="28" spans="1:9" ht="15.6">
      <c r="A28" s="35" t="s">
        <v>0</v>
      </c>
      <c r="B28" s="35" t="s">
        <v>28</v>
      </c>
      <c r="C28" s="35" t="s">
        <v>29</v>
      </c>
      <c r="D28" s="36">
        <v>1101001311</v>
      </c>
      <c r="E28" s="35" t="s">
        <v>31</v>
      </c>
      <c r="F28" s="37">
        <v>30000</v>
      </c>
      <c r="G28" s="38">
        <v>19067.34</v>
      </c>
      <c r="H28" s="251">
        <v>32000</v>
      </c>
      <c r="I28" s="38"/>
    </row>
    <row r="29" spans="1:9" s="141" customFormat="1" ht="21.6" customHeight="1">
      <c r="A29" s="137" t="s">
        <v>0</v>
      </c>
      <c r="B29" s="137" t="s">
        <v>28</v>
      </c>
      <c r="C29" s="137" t="s">
        <v>29</v>
      </c>
      <c r="D29" s="143" t="s">
        <v>270</v>
      </c>
      <c r="E29" s="137" t="s">
        <v>98</v>
      </c>
      <c r="F29" s="142"/>
      <c r="G29" s="140"/>
      <c r="H29" s="140"/>
      <c r="I29" s="140"/>
    </row>
    <row r="30" spans="1:9" ht="31.2">
      <c r="A30" s="35" t="s">
        <v>0</v>
      </c>
      <c r="B30" s="35" t="s">
        <v>28</v>
      </c>
      <c r="C30" s="35" t="s">
        <v>32</v>
      </c>
      <c r="D30" s="36">
        <v>1101001324</v>
      </c>
      <c r="E30" s="35" t="s">
        <v>33</v>
      </c>
      <c r="F30" s="37">
        <v>4800</v>
      </c>
      <c r="G30" s="38">
        <v>3483.65</v>
      </c>
      <c r="H30" s="251">
        <v>8760</v>
      </c>
      <c r="I30" s="38"/>
    </row>
    <row r="31" spans="1:9" ht="31.2">
      <c r="A31" s="35" t="s">
        <v>0</v>
      </c>
      <c r="B31" s="35" t="s">
        <v>28</v>
      </c>
      <c r="C31" s="35" t="s">
        <v>34</v>
      </c>
      <c r="D31" s="36">
        <v>1101001332</v>
      </c>
      <c r="E31" s="35" t="s">
        <v>35</v>
      </c>
      <c r="F31" s="37">
        <v>1000</v>
      </c>
      <c r="G31" s="38">
        <v>627.39</v>
      </c>
      <c r="H31" s="251">
        <v>1000</v>
      </c>
      <c r="I31" s="38"/>
    </row>
    <row r="32" spans="1:9" ht="15.6">
      <c r="A32" s="35" t="s">
        <v>0</v>
      </c>
      <c r="B32" s="35" t="s">
        <v>28</v>
      </c>
      <c r="C32" s="35" t="s">
        <v>36</v>
      </c>
      <c r="D32" s="36">
        <v>1101001351</v>
      </c>
      <c r="E32" s="35" t="s">
        <v>37</v>
      </c>
      <c r="F32" s="37">
        <v>20000</v>
      </c>
      <c r="G32" s="38">
        <v>4551.83</v>
      </c>
      <c r="H32" s="251">
        <v>20000</v>
      </c>
      <c r="I32" s="38"/>
    </row>
    <row r="33" spans="1:9" ht="31.2">
      <c r="A33" s="35" t="s">
        <v>0</v>
      </c>
      <c r="B33" s="35" t="s">
        <v>28</v>
      </c>
      <c r="C33" s="35" t="s">
        <v>38</v>
      </c>
      <c r="D33" s="36">
        <v>1101001321</v>
      </c>
      <c r="E33" s="35" t="s">
        <v>39</v>
      </c>
      <c r="F33" s="37">
        <v>2000</v>
      </c>
      <c r="G33" s="38">
        <v>2191.35</v>
      </c>
      <c r="H33" s="251">
        <v>3000</v>
      </c>
      <c r="I33" s="38"/>
    </row>
    <row r="34" spans="1:9" ht="31.2">
      <c r="A34" s="35" t="s">
        <v>0</v>
      </c>
      <c r="B34" s="35" t="s">
        <v>28</v>
      </c>
      <c r="C34" s="35" t="s">
        <v>40</v>
      </c>
      <c r="D34" s="36">
        <v>1101001353</v>
      </c>
      <c r="E34" s="35" t="s">
        <v>41</v>
      </c>
      <c r="F34" s="37">
        <v>7000</v>
      </c>
      <c r="G34" s="38">
        <v>5738.78</v>
      </c>
      <c r="H34" s="251">
        <v>7500</v>
      </c>
      <c r="I34" s="38"/>
    </row>
    <row r="35" spans="1:9" ht="31.2">
      <c r="A35" s="35" t="s">
        <v>0</v>
      </c>
      <c r="B35" s="35" t="s">
        <v>28</v>
      </c>
      <c r="C35" s="35" t="s">
        <v>40</v>
      </c>
      <c r="D35" s="36">
        <v>1101001323</v>
      </c>
      <c r="E35" s="35" t="s">
        <v>42</v>
      </c>
      <c r="F35" s="37">
        <v>1000</v>
      </c>
      <c r="G35" s="38">
        <v>88</v>
      </c>
      <c r="H35" s="251">
        <v>1100</v>
      </c>
      <c r="I35" s="38"/>
    </row>
    <row r="36" spans="1:9" ht="31.2">
      <c r="A36" s="35" t="s">
        <v>0</v>
      </c>
      <c r="B36" s="35" t="s">
        <v>28</v>
      </c>
      <c r="C36" s="35" t="s">
        <v>40</v>
      </c>
      <c r="D36" s="36">
        <v>1101001352</v>
      </c>
      <c r="E36" s="35" t="s">
        <v>43</v>
      </c>
      <c r="F36" s="37">
        <v>1500</v>
      </c>
      <c r="G36" s="38">
        <v>485</v>
      </c>
      <c r="H36" s="251">
        <v>1500</v>
      </c>
      <c r="I36" s="38"/>
    </row>
    <row r="37" spans="1:9" ht="31.2">
      <c r="A37" s="35" t="s">
        <v>0</v>
      </c>
      <c r="B37" s="35" t="s">
        <v>28</v>
      </c>
      <c r="C37" s="35" t="s">
        <v>40</v>
      </c>
      <c r="D37" s="36">
        <v>1101001360</v>
      </c>
      <c r="E37" s="35" t="s">
        <v>47</v>
      </c>
      <c r="F37" s="37">
        <v>2000</v>
      </c>
      <c r="G37" s="38">
        <v>702</v>
      </c>
      <c r="H37" s="251">
        <v>2000</v>
      </c>
      <c r="I37" s="38"/>
    </row>
    <row r="38" spans="1:9" ht="31.2">
      <c r="A38" s="35" t="s">
        <v>0</v>
      </c>
      <c r="B38" s="35" t="s">
        <v>28</v>
      </c>
      <c r="C38" s="35" t="s">
        <v>40</v>
      </c>
      <c r="D38" s="36">
        <v>1101001393</v>
      </c>
      <c r="E38" s="35" t="s">
        <v>44</v>
      </c>
      <c r="F38" s="37">
        <v>52000</v>
      </c>
      <c r="G38" s="38">
        <v>25559.08</v>
      </c>
      <c r="H38" s="251">
        <v>52000</v>
      </c>
      <c r="I38" s="38"/>
    </row>
    <row r="39" spans="1:9" ht="31.2">
      <c r="A39" s="35" t="s">
        <v>0</v>
      </c>
      <c r="B39" s="35" t="s">
        <v>28</v>
      </c>
      <c r="C39" s="35" t="s">
        <v>40</v>
      </c>
      <c r="D39" s="36">
        <v>1101001394</v>
      </c>
      <c r="E39" s="35" t="s">
        <v>45</v>
      </c>
      <c r="F39" s="37">
        <v>750</v>
      </c>
      <c r="G39" s="38">
        <v>0</v>
      </c>
      <c r="H39" s="251">
        <v>750</v>
      </c>
      <c r="I39" s="38"/>
    </row>
    <row r="40" spans="1:9" ht="31.8" thickBot="1">
      <c r="A40" s="35" t="s">
        <v>0</v>
      </c>
      <c r="B40" s="35" t="s">
        <v>28</v>
      </c>
      <c r="C40" s="35" t="s">
        <v>40</v>
      </c>
      <c r="D40" s="36">
        <v>1101001398</v>
      </c>
      <c r="E40" s="35" t="s">
        <v>46</v>
      </c>
      <c r="F40" s="78">
        <v>1600</v>
      </c>
      <c r="G40" s="75">
        <v>2692</v>
      </c>
      <c r="H40" s="252">
        <v>2700</v>
      </c>
      <c r="I40" s="83"/>
    </row>
    <row r="41" spans="1:9" s="25" customFormat="1" ht="16.2" thickBot="1">
      <c r="A41" s="218" t="s">
        <v>117</v>
      </c>
      <c r="B41" s="218"/>
      <c r="C41" s="218"/>
      <c r="D41" s="218"/>
      <c r="E41" s="218"/>
      <c r="F41" s="23">
        <f>SUM(F28:F40)</f>
        <v>123650</v>
      </c>
      <c r="G41" s="23">
        <f>SUM(G28:G40)</f>
        <v>65186.42</v>
      </c>
      <c r="H41" s="23">
        <f>SUM(H28:H40)</f>
        <v>132310</v>
      </c>
      <c r="I41" s="23">
        <f>SUM(I28:I40)</f>
        <v>0</v>
      </c>
    </row>
    <row r="42" spans="1:9">
      <c r="A42" s="201"/>
      <c r="B42" s="201"/>
      <c r="C42" s="201"/>
      <c r="D42" s="201"/>
      <c r="E42" s="201"/>
      <c r="F42" s="201"/>
      <c r="G42" s="201"/>
      <c r="H42" s="201"/>
      <c r="I42" s="201"/>
    </row>
    <row r="43" spans="1:9">
      <c r="A43" s="224" t="s">
        <v>118</v>
      </c>
      <c r="B43" s="224"/>
      <c r="C43" s="224"/>
      <c r="D43" s="224"/>
      <c r="E43" s="224"/>
      <c r="F43" s="224"/>
      <c r="G43" s="224"/>
      <c r="H43" s="224"/>
      <c r="I43" s="224"/>
    </row>
    <row r="44" spans="1:9">
      <c r="A44" s="188" t="s">
        <v>0</v>
      </c>
      <c r="B44" s="188" t="s">
        <v>48</v>
      </c>
      <c r="C44" s="188" t="s">
        <v>276</v>
      </c>
      <c r="D44" s="187">
        <v>1101001431</v>
      </c>
      <c r="E44" s="188" t="s">
        <v>49</v>
      </c>
      <c r="F44" s="188">
        <v>0</v>
      </c>
      <c r="G44" s="188">
        <v>0</v>
      </c>
      <c r="H44" s="188">
        <v>5000</v>
      </c>
      <c r="I44" s="188"/>
    </row>
    <row r="45" spans="1:9" ht="28.2" thickBot="1">
      <c r="A45" s="181" t="s">
        <v>0</v>
      </c>
      <c r="B45" s="182" t="s">
        <v>48</v>
      </c>
      <c r="C45" s="182" t="s">
        <v>93</v>
      </c>
      <c r="D45" s="183">
        <v>1101001451</v>
      </c>
      <c r="E45" s="184" t="s">
        <v>49</v>
      </c>
      <c r="F45" s="185">
        <v>10000</v>
      </c>
      <c r="G45" s="186">
        <v>671.05</v>
      </c>
      <c r="H45" s="186">
        <v>5000</v>
      </c>
      <c r="I45" s="186"/>
    </row>
    <row r="46" spans="1:9" s="25" customFormat="1" ht="16.2" thickBot="1">
      <c r="A46" s="218" t="s">
        <v>119</v>
      </c>
      <c r="B46" s="218"/>
      <c r="C46" s="218"/>
      <c r="D46" s="218"/>
      <c r="E46" s="218"/>
      <c r="F46" s="26">
        <f>SUM(F45:F45)</f>
        <v>10000</v>
      </c>
      <c r="G46" s="26">
        <f>SUM(G45:G45)</f>
        <v>671.05</v>
      </c>
      <c r="H46" s="27">
        <f>SUM(H44:H45)</f>
        <v>10000</v>
      </c>
      <c r="I46" s="27">
        <f>SUM(I45:I45)</f>
        <v>0</v>
      </c>
    </row>
    <row r="47" spans="1:9" s="9" customFormat="1" ht="18.600000000000001" thickBot="1">
      <c r="A47" s="210" t="s">
        <v>302</v>
      </c>
      <c r="B47" s="210"/>
      <c r="C47" s="210"/>
      <c r="D47" s="210"/>
      <c r="E47" s="210"/>
      <c r="F47" s="19">
        <f>SUM(F18+F25+F41+F46)</f>
        <v>230516</v>
      </c>
      <c r="G47" s="19">
        <f>SUM(G18+G25+G41+G46)</f>
        <v>80505.400000000009</v>
      </c>
      <c r="H47" s="19">
        <f>SUM(H18+H25+H41+H46)</f>
        <v>201744</v>
      </c>
      <c r="I47" s="19">
        <f>SUM(I18+I25+I41+I46)</f>
        <v>0</v>
      </c>
    </row>
    <row r="48" spans="1:9" ht="15" thickBot="1">
      <c r="A48" s="211"/>
      <c r="B48" s="211"/>
      <c r="C48" s="211"/>
      <c r="D48" s="211"/>
      <c r="E48" s="211"/>
      <c r="F48" s="211"/>
      <c r="G48" s="211"/>
      <c r="H48" s="211"/>
      <c r="I48" s="211"/>
    </row>
    <row r="49" spans="1:9" ht="21.6" thickBot="1">
      <c r="A49" s="222" t="s">
        <v>121</v>
      </c>
      <c r="B49" s="219"/>
      <c r="C49" s="219"/>
      <c r="D49" s="219"/>
      <c r="E49" s="219"/>
      <c r="F49" s="219"/>
      <c r="G49" s="219"/>
      <c r="H49" s="219"/>
      <c r="I49" s="219"/>
    </row>
    <row r="50" spans="1:9" ht="21">
      <c r="A50" s="223"/>
      <c r="B50" s="223"/>
      <c r="C50" s="223"/>
      <c r="D50" s="223"/>
      <c r="E50" s="223"/>
      <c r="F50" s="223"/>
      <c r="G50" s="223"/>
      <c r="H50" s="223"/>
      <c r="I50" s="223"/>
    </row>
    <row r="51" spans="1:9" ht="15.6">
      <c r="A51" s="206" t="s">
        <v>122</v>
      </c>
      <c r="B51" s="206"/>
      <c r="C51" s="207" t="s">
        <v>120</v>
      </c>
      <c r="D51" s="207"/>
      <c r="E51" s="207"/>
      <c r="F51" s="207"/>
      <c r="G51" s="207"/>
      <c r="H51" s="207"/>
      <c r="I51" s="207"/>
    </row>
    <row r="52" spans="1:9" ht="15.6">
      <c r="A52" s="35" t="s">
        <v>94</v>
      </c>
      <c r="B52" s="35" t="s">
        <v>1</v>
      </c>
      <c r="C52" s="35" t="s">
        <v>3</v>
      </c>
      <c r="D52" s="36">
        <v>1101001113</v>
      </c>
      <c r="E52" s="35" t="s">
        <v>4</v>
      </c>
      <c r="F52" s="37">
        <v>65129</v>
      </c>
      <c r="G52" s="38">
        <v>32564.48</v>
      </c>
      <c r="H52" s="251">
        <v>68385</v>
      </c>
      <c r="I52" s="38"/>
    </row>
    <row r="53" spans="1:9" ht="15.6">
      <c r="A53" s="35" t="s">
        <v>94</v>
      </c>
      <c r="B53" s="35" t="s">
        <v>1</v>
      </c>
      <c r="C53" s="35" t="s">
        <v>3</v>
      </c>
      <c r="D53" s="36">
        <v>1101001113.0999999</v>
      </c>
      <c r="E53" s="35" t="s">
        <v>5</v>
      </c>
      <c r="F53" s="37">
        <v>57642</v>
      </c>
      <c r="G53" s="38">
        <v>28821</v>
      </c>
      <c r="H53" s="251">
        <v>60524</v>
      </c>
      <c r="I53" s="38"/>
    </row>
    <row r="54" spans="1:9" ht="15.6">
      <c r="A54" s="35" t="s">
        <v>94</v>
      </c>
      <c r="B54" s="35" t="s">
        <v>1</v>
      </c>
      <c r="C54" s="35" t="s">
        <v>3</v>
      </c>
      <c r="D54" s="36">
        <v>1101001113.2</v>
      </c>
      <c r="E54" s="35" t="s">
        <v>6</v>
      </c>
      <c r="F54" s="37">
        <v>55076</v>
      </c>
      <c r="G54" s="38">
        <v>27538.03</v>
      </c>
      <c r="H54" s="251">
        <v>57830</v>
      </c>
      <c r="I54" s="38"/>
    </row>
    <row r="55" spans="1:9" ht="15.6">
      <c r="A55" s="35" t="s">
        <v>94</v>
      </c>
      <c r="B55" s="35" t="s">
        <v>1</v>
      </c>
      <c r="C55" s="35" t="s">
        <v>9</v>
      </c>
      <c r="D55" s="36">
        <v>1101001120</v>
      </c>
      <c r="E55" s="35" t="s">
        <v>52</v>
      </c>
      <c r="F55" s="40">
        <v>2700</v>
      </c>
      <c r="G55" s="41">
        <v>1289</v>
      </c>
      <c r="H55" s="156">
        <v>2700</v>
      </c>
      <c r="I55" s="41"/>
    </row>
    <row r="56" spans="1:9" ht="15.6">
      <c r="A56" s="35" t="s">
        <v>94</v>
      </c>
      <c r="B56" s="35" t="s">
        <v>1</v>
      </c>
      <c r="C56" s="35" t="s">
        <v>9</v>
      </c>
      <c r="D56" s="36">
        <v>1101001131</v>
      </c>
      <c r="E56" s="35" t="s">
        <v>53</v>
      </c>
      <c r="F56" s="43">
        <v>9794</v>
      </c>
      <c r="G56" s="44">
        <v>5513</v>
      </c>
      <c r="H56" s="158">
        <v>11600</v>
      </c>
      <c r="I56" s="44"/>
    </row>
    <row r="57" spans="1:9" ht="15.6">
      <c r="A57" s="35" t="s">
        <v>94</v>
      </c>
      <c r="B57" s="35" t="s">
        <v>1</v>
      </c>
      <c r="C57" s="35" t="s">
        <v>9</v>
      </c>
      <c r="D57" s="36">
        <v>1101001133</v>
      </c>
      <c r="E57" s="35" t="s">
        <v>50</v>
      </c>
      <c r="F57" s="46">
        <v>19000</v>
      </c>
      <c r="G57" s="47">
        <v>9959</v>
      </c>
      <c r="H57" s="160">
        <v>21000</v>
      </c>
      <c r="I57" s="47"/>
    </row>
    <row r="58" spans="1:9" ht="15.6">
      <c r="A58" s="35" t="s">
        <v>94</v>
      </c>
      <c r="B58" s="35" t="s">
        <v>1</v>
      </c>
      <c r="C58" s="35" t="s">
        <v>9</v>
      </c>
      <c r="D58" s="36">
        <v>1101001135</v>
      </c>
      <c r="E58" s="35" t="s">
        <v>51</v>
      </c>
      <c r="F58" s="49">
        <v>63000</v>
      </c>
      <c r="G58" s="50">
        <v>36027.839999999997</v>
      </c>
      <c r="H58" s="162">
        <v>63000</v>
      </c>
      <c r="I58" s="50"/>
    </row>
    <row r="59" spans="1:9" ht="16.2" thickBot="1">
      <c r="A59" s="35" t="s">
        <v>94</v>
      </c>
      <c r="B59" s="35" t="s">
        <v>1</v>
      </c>
      <c r="C59" s="35" t="s">
        <v>9</v>
      </c>
      <c r="D59" s="36">
        <v>1101001140</v>
      </c>
      <c r="E59" s="35" t="s">
        <v>54</v>
      </c>
      <c r="F59" s="78">
        <v>2500</v>
      </c>
      <c r="G59" s="75">
        <v>0</v>
      </c>
      <c r="H59" s="252">
        <v>2500</v>
      </c>
      <c r="I59" s="75"/>
    </row>
    <row r="60" spans="1:9" s="25" customFormat="1" ht="16.2" thickBot="1">
      <c r="A60" s="209" t="s">
        <v>123</v>
      </c>
      <c r="B60" s="209"/>
      <c r="C60" s="209"/>
      <c r="D60" s="209"/>
      <c r="E60" s="209"/>
      <c r="F60" s="29">
        <f>SUM(F52:F59)</f>
        <v>274841</v>
      </c>
      <c r="G60" s="29">
        <f>SUM(G52:G59)</f>
        <v>141712.34999999998</v>
      </c>
      <c r="H60" s="30">
        <f>SUM(H52:H59)</f>
        <v>287539</v>
      </c>
      <c r="I60" s="30">
        <f>SUM(I52:I59)</f>
        <v>0</v>
      </c>
    </row>
    <row r="61" spans="1:9">
      <c r="A61" s="201"/>
      <c r="B61" s="201"/>
      <c r="C61" s="201"/>
      <c r="D61" s="201"/>
      <c r="E61" s="201"/>
      <c r="F61" s="201"/>
      <c r="G61" s="201"/>
      <c r="H61" s="201"/>
      <c r="I61" s="201"/>
    </row>
    <row r="62" spans="1:9" ht="15.6">
      <c r="A62" s="206" t="s">
        <v>125</v>
      </c>
      <c r="B62" s="206"/>
      <c r="C62" s="207"/>
      <c r="D62" s="207"/>
      <c r="E62" s="207"/>
      <c r="F62" s="207"/>
      <c r="G62" s="207"/>
      <c r="H62" s="207"/>
      <c r="I62" s="207"/>
    </row>
    <row r="63" spans="1:9" s="141" customFormat="1" ht="15.6">
      <c r="A63" s="137" t="s">
        <v>94</v>
      </c>
      <c r="B63" s="137" t="s">
        <v>20</v>
      </c>
      <c r="C63" s="137" t="s">
        <v>21</v>
      </c>
      <c r="D63" s="143" t="s">
        <v>270</v>
      </c>
      <c r="E63" s="137" t="s">
        <v>110</v>
      </c>
      <c r="F63" s="142"/>
      <c r="G63" s="140"/>
      <c r="H63" s="140"/>
      <c r="I63" s="140"/>
    </row>
    <row r="64" spans="1:9" ht="15.6">
      <c r="A64" s="35" t="s">
        <v>94</v>
      </c>
      <c r="B64" s="35" t="s">
        <v>20</v>
      </c>
      <c r="C64" s="35" t="s">
        <v>23</v>
      </c>
      <c r="D64" s="36">
        <v>1101001223.0999999</v>
      </c>
      <c r="E64" s="35" t="s">
        <v>55</v>
      </c>
      <c r="F64" s="37">
        <v>3000</v>
      </c>
      <c r="G64" s="38">
        <v>1380.75</v>
      </c>
      <c r="H64" s="251">
        <v>3000</v>
      </c>
      <c r="I64" s="38"/>
    </row>
    <row r="65" spans="1:9" ht="15.6">
      <c r="A65" s="35" t="s">
        <v>94</v>
      </c>
      <c r="B65" s="35" t="s">
        <v>20</v>
      </c>
      <c r="C65" s="35" t="s">
        <v>23</v>
      </c>
      <c r="D65" s="36">
        <v>1101001223.2</v>
      </c>
      <c r="E65" s="35" t="s">
        <v>56</v>
      </c>
      <c r="F65" s="37">
        <v>3000</v>
      </c>
      <c r="G65" s="38">
        <v>0</v>
      </c>
      <c r="H65" s="251">
        <v>3000</v>
      </c>
      <c r="I65" s="38"/>
    </row>
    <row r="66" spans="1:9" ht="15.6">
      <c r="A66" s="35" t="s">
        <v>94</v>
      </c>
      <c r="B66" s="35" t="s">
        <v>20</v>
      </c>
      <c r="C66" s="35" t="s">
        <v>23</v>
      </c>
      <c r="D66" s="36">
        <v>1101001290</v>
      </c>
      <c r="E66" s="35" t="s">
        <v>57</v>
      </c>
      <c r="F66" s="37">
        <v>12000</v>
      </c>
      <c r="G66" s="38">
        <v>5477.73</v>
      </c>
      <c r="H66" s="251">
        <v>12000</v>
      </c>
      <c r="I66" s="38"/>
    </row>
    <row r="67" spans="1:9" ht="16.2" thickBot="1">
      <c r="A67" s="35" t="s">
        <v>94</v>
      </c>
      <c r="B67" s="35" t="s">
        <v>20</v>
      </c>
      <c r="C67" s="35" t="s">
        <v>26</v>
      </c>
      <c r="D67" s="36">
        <v>1101001222</v>
      </c>
      <c r="E67" s="35" t="s">
        <v>58</v>
      </c>
      <c r="F67" s="78">
        <v>20000</v>
      </c>
      <c r="G67" s="75">
        <v>13308.43</v>
      </c>
      <c r="H67" s="252">
        <v>30000</v>
      </c>
      <c r="I67" s="75"/>
    </row>
    <row r="68" spans="1:9" s="25" customFormat="1" ht="16.2" thickBot="1">
      <c r="A68" s="209" t="s">
        <v>126</v>
      </c>
      <c r="B68" s="209"/>
      <c r="C68" s="209"/>
      <c r="D68" s="209"/>
      <c r="E68" s="209"/>
      <c r="F68" s="29">
        <f>SUM(F63:F67)</f>
        <v>38000</v>
      </c>
      <c r="G68" s="29">
        <f>SUM(G63:G67)</f>
        <v>20166.91</v>
      </c>
      <c r="H68" s="30">
        <f>SUM(H63:H67)</f>
        <v>48000</v>
      </c>
      <c r="I68" s="30">
        <f>SUM(I63:I67)</f>
        <v>0</v>
      </c>
    </row>
    <row r="69" spans="1:9">
      <c r="A69" s="201"/>
      <c r="B69" s="201"/>
      <c r="C69" s="201"/>
      <c r="D69" s="201"/>
      <c r="E69" s="201"/>
      <c r="F69" s="201"/>
      <c r="G69" s="201"/>
      <c r="H69" s="201"/>
      <c r="I69" s="201"/>
    </row>
    <row r="70" spans="1:9" ht="15.6">
      <c r="A70" s="206" t="s">
        <v>124</v>
      </c>
      <c r="B70" s="206"/>
      <c r="C70" s="207"/>
      <c r="D70" s="207"/>
      <c r="E70" s="207"/>
      <c r="F70" s="207"/>
      <c r="G70" s="207"/>
      <c r="H70" s="207"/>
      <c r="I70" s="207"/>
    </row>
    <row r="71" spans="1:9" ht="31.2">
      <c r="A71" s="35" t="s">
        <v>94</v>
      </c>
      <c r="B71" s="35" t="s">
        <v>28</v>
      </c>
      <c r="C71" s="35" t="s">
        <v>40</v>
      </c>
      <c r="D71" s="36">
        <v>1101001325</v>
      </c>
      <c r="E71" s="35" t="s">
        <v>59</v>
      </c>
      <c r="F71" s="37">
        <v>3000</v>
      </c>
      <c r="G71" s="38">
        <v>160.38</v>
      </c>
      <c r="H71" s="251">
        <v>2500</v>
      </c>
      <c r="I71" s="38"/>
    </row>
    <row r="72" spans="1:9" s="25" customFormat="1" ht="15.6" customHeight="1" thickBot="1">
      <c r="A72" s="209" t="s">
        <v>127</v>
      </c>
      <c r="B72" s="209"/>
      <c r="C72" s="209"/>
      <c r="D72" s="209"/>
      <c r="E72" s="221"/>
      <c r="F72" s="109">
        <f>SUM(F71:F71)</f>
        <v>3000</v>
      </c>
      <c r="G72" s="109">
        <f>SUM(G71:G71)</f>
        <v>160.38</v>
      </c>
      <c r="H72" s="118">
        <f>SUM(H71:H71)</f>
        <v>2500</v>
      </c>
      <c r="I72" s="118">
        <f>SUM(I71:I71)</f>
        <v>0</v>
      </c>
    </row>
    <row r="73" spans="1:9" ht="14.4" customHeight="1">
      <c r="A73" s="208"/>
      <c r="B73" s="208"/>
      <c r="C73" s="208"/>
      <c r="D73" s="208"/>
      <c r="E73" s="208"/>
      <c r="F73" s="208"/>
      <c r="G73" s="208"/>
      <c r="H73" s="208"/>
      <c r="I73" s="208"/>
    </row>
    <row r="74" spans="1:9" ht="15.6">
      <c r="A74" s="206" t="s">
        <v>129</v>
      </c>
      <c r="B74" s="206"/>
      <c r="C74" s="207"/>
      <c r="D74" s="207"/>
      <c r="E74" s="207"/>
      <c r="F74" s="207"/>
      <c r="G74" s="207"/>
      <c r="H74" s="207"/>
      <c r="I74" s="207"/>
    </row>
    <row r="75" spans="1:9" s="141" customFormat="1" ht="34.950000000000003" customHeight="1" thickBot="1">
      <c r="A75" s="144" t="s">
        <v>94</v>
      </c>
      <c r="B75" s="145" t="s">
        <v>48</v>
      </c>
      <c r="C75" s="145" t="s">
        <v>93</v>
      </c>
      <c r="D75" s="143" t="s">
        <v>270</v>
      </c>
      <c r="E75" s="146" t="s">
        <v>49</v>
      </c>
      <c r="F75" s="147"/>
      <c r="G75" s="148"/>
      <c r="H75" s="148"/>
      <c r="I75" s="148"/>
    </row>
    <row r="76" spans="1:9" ht="16.2" thickBot="1">
      <c r="A76" s="209" t="s">
        <v>128</v>
      </c>
      <c r="B76" s="209"/>
      <c r="C76" s="209"/>
      <c r="D76" s="209"/>
      <c r="E76" s="209"/>
      <c r="F76" s="85"/>
      <c r="G76" s="94"/>
      <c r="H76" s="28"/>
      <c r="I76" s="86"/>
    </row>
    <row r="77" spans="1:9" s="10" customFormat="1" ht="18.600000000000001" thickBot="1">
      <c r="A77" s="210" t="s">
        <v>303</v>
      </c>
      <c r="B77" s="210"/>
      <c r="C77" s="210"/>
      <c r="D77" s="210"/>
      <c r="E77" s="210"/>
      <c r="F77" s="19">
        <f>SUM(F60+F68+F72+F76)</f>
        <v>315841</v>
      </c>
      <c r="G77" s="19">
        <f>SUM(G60+G68+G72+G76)</f>
        <v>162039.63999999998</v>
      </c>
      <c r="H77" s="21">
        <f>SUM(H60+H68+H72+H76)</f>
        <v>338039</v>
      </c>
      <c r="I77" s="21">
        <f>SUM(I60+I68+I72+I76)</f>
        <v>0</v>
      </c>
    </row>
    <row r="78" spans="1:9">
      <c r="A78" s="211"/>
      <c r="B78" s="211"/>
      <c r="C78" s="211"/>
      <c r="D78" s="211"/>
      <c r="E78" s="211"/>
      <c r="F78" s="211"/>
      <c r="G78" s="211"/>
      <c r="H78" s="211"/>
      <c r="I78" s="211"/>
    </row>
    <row r="79" spans="1:9" ht="21">
      <c r="A79" s="216" t="s">
        <v>130</v>
      </c>
      <c r="B79" s="216"/>
      <c r="C79" s="216"/>
      <c r="D79" s="216"/>
      <c r="E79" s="216"/>
      <c r="F79" s="216"/>
      <c r="G79" s="216"/>
      <c r="H79" s="216"/>
      <c r="I79" s="216"/>
    </row>
    <row r="81" spans="1:9" ht="15.6">
      <c r="A81" s="206" t="s">
        <v>131</v>
      </c>
      <c r="B81" s="206"/>
      <c r="C81" s="207"/>
      <c r="D81" s="207"/>
      <c r="E81" s="207"/>
      <c r="F81" s="207"/>
      <c r="G81" s="207"/>
      <c r="H81" s="207"/>
      <c r="I81" s="207"/>
    </row>
    <row r="82" spans="1:9" ht="15.6">
      <c r="A82" s="35" t="s">
        <v>67</v>
      </c>
      <c r="B82" s="35" t="s">
        <v>1</v>
      </c>
      <c r="C82" s="35" t="s">
        <v>3</v>
      </c>
      <c r="D82" s="36">
        <v>1101001117</v>
      </c>
      <c r="E82" s="35" t="s">
        <v>7</v>
      </c>
      <c r="F82" s="37">
        <v>67000</v>
      </c>
      <c r="G82" s="38">
        <v>2078.9699999999998</v>
      </c>
      <c r="H82" s="38">
        <v>47000</v>
      </c>
      <c r="I82" s="38"/>
    </row>
    <row r="83" spans="1:9" ht="15.6">
      <c r="A83" s="35" t="s">
        <v>67</v>
      </c>
      <c r="B83" s="35" t="s">
        <v>1</v>
      </c>
      <c r="C83" s="35" t="s">
        <v>9</v>
      </c>
      <c r="D83" s="36">
        <v>1101001120</v>
      </c>
      <c r="E83" s="35" t="s">
        <v>61</v>
      </c>
      <c r="F83" s="40">
        <v>1039</v>
      </c>
      <c r="G83" s="41">
        <v>31.99</v>
      </c>
      <c r="H83" s="41">
        <v>680</v>
      </c>
      <c r="I83" s="41"/>
    </row>
    <row r="84" spans="1:9" ht="15.6">
      <c r="A84" s="35" t="s">
        <v>67</v>
      </c>
      <c r="B84" s="35" t="s">
        <v>1</v>
      </c>
      <c r="C84" s="35" t="s">
        <v>9</v>
      </c>
      <c r="D84" s="36">
        <v>1101001131</v>
      </c>
      <c r="E84" s="35" t="s">
        <v>60</v>
      </c>
      <c r="F84" s="43">
        <v>4200</v>
      </c>
      <c r="G84" s="44">
        <v>128</v>
      </c>
      <c r="H84" s="44">
        <v>3000</v>
      </c>
      <c r="I84" s="44"/>
    </row>
    <row r="85" spans="1:9" ht="15.6">
      <c r="A85" s="35" t="s">
        <v>67</v>
      </c>
      <c r="B85" s="35" t="s">
        <v>1</v>
      </c>
      <c r="C85" s="35" t="s">
        <v>9</v>
      </c>
      <c r="D85" s="36">
        <v>1101001133</v>
      </c>
      <c r="E85" s="35" t="s">
        <v>62</v>
      </c>
      <c r="F85" s="46"/>
      <c r="G85" s="47">
        <v>0</v>
      </c>
      <c r="H85" s="47">
        <v>6384</v>
      </c>
      <c r="I85" s="47"/>
    </row>
    <row r="86" spans="1:9" ht="31.8" thickBot="1">
      <c r="A86" s="35" t="s">
        <v>67</v>
      </c>
      <c r="B86" s="35" t="s">
        <v>1</v>
      </c>
      <c r="C86" s="35" t="s">
        <v>9</v>
      </c>
      <c r="D86" s="36">
        <v>1101001135</v>
      </c>
      <c r="E86" s="35" t="s">
        <v>63</v>
      </c>
      <c r="F86" s="49">
        <v>0</v>
      </c>
      <c r="G86" s="50">
        <v>0</v>
      </c>
      <c r="H86" s="50">
        <v>12000</v>
      </c>
      <c r="I86" s="51"/>
    </row>
    <row r="87" spans="1:9" s="25" customFormat="1" ht="16.2" thickBot="1">
      <c r="A87" s="209" t="s">
        <v>132</v>
      </c>
      <c r="B87" s="209"/>
      <c r="C87" s="209"/>
      <c r="D87" s="209"/>
      <c r="E87" s="209"/>
      <c r="F87" s="32">
        <f>SUM(F82:F86)</f>
        <v>72239</v>
      </c>
      <c r="G87" s="32">
        <f>SUM(G82:G86)</f>
        <v>2238.9599999999996</v>
      </c>
      <c r="H87" s="32">
        <f>SUM(H82:H86)</f>
        <v>69064</v>
      </c>
      <c r="I87" s="32">
        <f>SUM(I82:I86)</f>
        <v>0</v>
      </c>
    </row>
    <row r="88" spans="1:9" s="25" customFormat="1" ht="16.2" thickBot="1">
      <c r="A88" s="238"/>
      <c r="B88" s="238"/>
      <c r="C88" s="238"/>
      <c r="D88" s="238"/>
      <c r="E88" s="238"/>
      <c r="F88" s="238"/>
      <c r="G88" s="238"/>
      <c r="H88" s="238"/>
      <c r="I88" s="239"/>
    </row>
    <row r="89" spans="1:9" ht="15.6">
      <c r="A89" s="206" t="s">
        <v>133</v>
      </c>
      <c r="B89" s="206"/>
      <c r="C89" s="207"/>
      <c r="D89" s="207"/>
      <c r="E89" s="207"/>
      <c r="F89" s="207"/>
      <c r="G89" s="207"/>
      <c r="H89" s="207"/>
      <c r="I89" s="207"/>
    </row>
    <row r="90" spans="1:9" s="141" customFormat="1" ht="15.6">
      <c r="A90" s="137" t="s">
        <v>67</v>
      </c>
      <c r="B90" s="137" t="s">
        <v>20</v>
      </c>
      <c r="C90" s="137" t="s">
        <v>21</v>
      </c>
      <c r="D90" s="143" t="s">
        <v>270</v>
      </c>
      <c r="E90" s="137" t="s">
        <v>22</v>
      </c>
      <c r="F90" s="139"/>
      <c r="G90" s="140"/>
      <c r="H90" s="140"/>
      <c r="I90" s="140"/>
    </row>
    <row r="91" spans="1:9" s="141" customFormat="1" ht="15.6">
      <c r="A91" s="137" t="s">
        <v>67</v>
      </c>
      <c r="B91" s="137" t="s">
        <v>20</v>
      </c>
      <c r="C91" s="137" t="s">
        <v>23</v>
      </c>
      <c r="D91" s="143" t="s">
        <v>270</v>
      </c>
      <c r="E91" s="137" t="s">
        <v>24</v>
      </c>
      <c r="F91" s="139"/>
      <c r="G91" s="140"/>
      <c r="H91" s="140"/>
      <c r="I91" s="140"/>
    </row>
    <row r="92" spans="1:9" s="141" customFormat="1" ht="16.2" thickBot="1">
      <c r="A92" s="137" t="s">
        <v>67</v>
      </c>
      <c r="B92" s="137" t="s">
        <v>20</v>
      </c>
      <c r="C92" s="137" t="s">
        <v>26</v>
      </c>
      <c r="D92" s="143" t="s">
        <v>270</v>
      </c>
      <c r="E92" s="137" t="s">
        <v>64</v>
      </c>
      <c r="F92" s="163"/>
      <c r="G92" s="153"/>
      <c r="H92" s="153"/>
      <c r="I92" s="153"/>
    </row>
    <row r="93" spans="1:9" ht="16.2" thickBot="1">
      <c r="A93" s="212" t="s">
        <v>134</v>
      </c>
      <c r="B93" s="212"/>
      <c r="C93" s="212"/>
      <c r="D93" s="212"/>
      <c r="E93" s="213"/>
      <c r="F93" s="87">
        <f>SUM(F90:F92)</f>
        <v>0</v>
      </c>
      <c r="G93" s="87">
        <f>SUM(G90:G92)</f>
        <v>0</v>
      </c>
      <c r="H93" s="87">
        <f>SUM(H90:H92)</f>
        <v>0</v>
      </c>
      <c r="I93" s="87">
        <f>SUM(I90:I92)</f>
        <v>0</v>
      </c>
    </row>
    <row r="94" spans="1:9">
      <c r="A94" s="214"/>
      <c r="B94" s="214"/>
      <c r="C94" s="214"/>
      <c r="D94" s="214"/>
      <c r="E94" s="214"/>
      <c r="F94" s="215"/>
      <c r="G94" s="215"/>
      <c r="H94" s="215"/>
      <c r="I94" s="215"/>
    </row>
    <row r="95" spans="1:9" ht="15.6">
      <c r="A95" s="206" t="s">
        <v>135</v>
      </c>
      <c r="B95" s="206"/>
      <c r="C95" s="207"/>
      <c r="D95" s="207"/>
      <c r="E95" s="207"/>
      <c r="F95" s="207"/>
      <c r="G95" s="207"/>
      <c r="H95" s="207"/>
      <c r="I95" s="207"/>
    </row>
    <row r="96" spans="1:9" ht="15.6">
      <c r="A96" s="35" t="s">
        <v>67</v>
      </c>
      <c r="B96" s="35" t="s">
        <v>28</v>
      </c>
      <c r="C96" s="35" t="s">
        <v>29</v>
      </c>
      <c r="D96" s="36">
        <v>1101001391</v>
      </c>
      <c r="E96" s="35" t="s">
        <v>30</v>
      </c>
      <c r="F96" s="37">
        <v>1500</v>
      </c>
      <c r="G96" s="38">
        <v>12</v>
      </c>
      <c r="H96" s="38">
        <v>1500</v>
      </c>
      <c r="I96" s="38"/>
    </row>
    <row r="97" spans="1:9" s="141" customFormat="1" ht="15.6">
      <c r="A97" s="137" t="s">
        <v>67</v>
      </c>
      <c r="B97" s="137" t="s">
        <v>28</v>
      </c>
      <c r="C97" s="137" t="s">
        <v>29</v>
      </c>
      <c r="D97" s="143" t="s">
        <v>270</v>
      </c>
      <c r="E97" s="137" t="s">
        <v>65</v>
      </c>
      <c r="F97" s="142"/>
      <c r="G97" s="140"/>
      <c r="H97" s="140"/>
      <c r="I97" s="140"/>
    </row>
    <row r="98" spans="1:9" s="141" customFormat="1" ht="31.2">
      <c r="A98" s="137" t="s">
        <v>67</v>
      </c>
      <c r="B98" s="137" t="s">
        <v>28</v>
      </c>
      <c r="C98" s="137" t="s">
        <v>32</v>
      </c>
      <c r="D98" s="143" t="s">
        <v>270</v>
      </c>
      <c r="E98" s="137" t="s">
        <v>66</v>
      </c>
      <c r="F98" s="142"/>
      <c r="G98" s="140"/>
      <c r="H98" s="140"/>
      <c r="I98" s="140"/>
    </row>
    <row r="99" spans="1:9" s="141" customFormat="1" ht="31.2">
      <c r="A99" s="137" t="s">
        <v>67</v>
      </c>
      <c r="B99" s="137" t="s">
        <v>28</v>
      </c>
      <c r="C99" s="137" t="s">
        <v>40</v>
      </c>
      <c r="D99" s="143" t="s">
        <v>270</v>
      </c>
      <c r="E99" s="137" t="s">
        <v>46</v>
      </c>
      <c r="F99" s="142"/>
      <c r="G99" s="140"/>
      <c r="H99" s="140"/>
      <c r="I99" s="140"/>
    </row>
    <row r="100" spans="1:9" s="141" customFormat="1" ht="31.8" thickBot="1">
      <c r="A100" s="137" t="s">
        <v>67</v>
      </c>
      <c r="B100" s="137" t="s">
        <v>28</v>
      </c>
      <c r="C100" s="137" t="s">
        <v>40</v>
      </c>
      <c r="D100" s="143" t="s">
        <v>270</v>
      </c>
      <c r="E100" s="137" t="s">
        <v>79</v>
      </c>
      <c r="F100" s="170"/>
      <c r="G100" s="153"/>
      <c r="H100" s="153"/>
      <c r="I100" s="153"/>
    </row>
    <row r="101" spans="1:9" s="25" customFormat="1" ht="16.2" thickBot="1">
      <c r="A101" s="212" t="s">
        <v>136</v>
      </c>
      <c r="B101" s="212"/>
      <c r="C101" s="212"/>
      <c r="D101" s="212"/>
      <c r="E101" s="213"/>
      <c r="F101" s="29">
        <f>SUM(F96:F100)</f>
        <v>1500</v>
      </c>
      <c r="G101" s="29">
        <f>SUM(G96:G100)</f>
        <v>12</v>
      </c>
      <c r="H101" s="30">
        <f>SUM(H96:H100)</f>
        <v>1500</v>
      </c>
      <c r="I101" s="30">
        <f>SUM(I96:I100)</f>
        <v>0</v>
      </c>
    </row>
    <row r="102" spans="1:9">
      <c r="A102" s="201"/>
      <c r="B102" s="201"/>
      <c r="C102" s="201"/>
      <c r="D102" s="201"/>
      <c r="E102" s="201"/>
      <c r="F102" s="201"/>
      <c r="G102" s="201"/>
      <c r="H102" s="201"/>
      <c r="I102" s="201"/>
    </row>
    <row r="103" spans="1:9" ht="15.6">
      <c r="A103" s="206" t="s">
        <v>137</v>
      </c>
      <c r="B103" s="206"/>
      <c r="C103" s="207"/>
      <c r="D103" s="207"/>
      <c r="E103" s="207"/>
      <c r="F103" s="207"/>
      <c r="G103" s="207"/>
      <c r="H103" s="207"/>
      <c r="I103" s="207"/>
    </row>
    <row r="104" spans="1:9" s="141" customFormat="1" ht="31.8" thickBot="1">
      <c r="A104" s="149" t="s">
        <v>67</v>
      </c>
      <c r="B104" s="149" t="s">
        <v>68</v>
      </c>
      <c r="C104" s="145" t="s">
        <v>93</v>
      </c>
      <c r="D104" s="143" t="s">
        <v>270</v>
      </c>
      <c r="E104" s="150" t="s">
        <v>69</v>
      </c>
      <c r="F104" s="151"/>
      <c r="G104" s="152"/>
      <c r="H104" s="152"/>
      <c r="I104" s="153"/>
    </row>
    <row r="105" spans="1:9" ht="16.2" thickBot="1">
      <c r="A105" s="212" t="s">
        <v>138</v>
      </c>
      <c r="B105" s="212"/>
      <c r="C105" s="212"/>
      <c r="D105" s="212"/>
      <c r="E105" s="213"/>
      <c r="F105" s="88"/>
      <c r="G105" s="94"/>
      <c r="H105" s="88"/>
      <c r="I105" s="86"/>
    </row>
    <row r="106" spans="1:9" s="10" customFormat="1" ht="18.600000000000001" thickBot="1">
      <c r="A106" s="210" t="s">
        <v>297</v>
      </c>
      <c r="B106" s="210"/>
      <c r="C106" s="210"/>
      <c r="D106" s="210"/>
      <c r="E106" s="210"/>
      <c r="F106" s="19">
        <f>SUM(F87+F93+F101+F105)</f>
        <v>73739</v>
      </c>
      <c r="G106" s="19">
        <f>SUM(G87+G93+G101+G105)</f>
        <v>2250.9599999999996</v>
      </c>
      <c r="H106" s="21">
        <f>SUM(H87+H93+H101+H105)</f>
        <v>70564</v>
      </c>
      <c r="I106" s="21">
        <f>SUM(I87+I93+I101+I105)</f>
        <v>0</v>
      </c>
    </row>
    <row r="107" spans="1:9">
      <c r="A107" s="211"/>
      <c r="B107" s="211"/>
      <c r="C107" s="211"/>
      <c r="D107" s="211"/>
      <c r="E107" s="211"/>
      <c r="F107" s="211"/>
      <c r="G107" s="211"/>
      <c r="H107" s="211"/>
      <c r="I107" s="211"/>
    </row>
    <row r="108" spans="1:9" ht="21">
      <c r="A108" s="216" t="s">
        <v>139</v>
      </c>
      <c r="B108" s="216"/>
      <c r="C108" s="216"/>
      <c r="D108" s="216"/>
      <c r="E108" s="216"/>
      <c r="F108" s="216"/>
      <c r="G108" s="216"/>
      <c r="H108" s="216"/>
      <c r="I108" s="216"/>
    </row>
    <row r="109" spans="1:9">
      <c r="A109" s="201"/>
      <c r="B109" s="201"/>
      <c r="C109" s="201"/>
      <c r="D109" s="201"/>
      <c r="E109" s="201"/>
      <c r="F109" s="201"/>
      <c r="G109" s="201"/>
      <c r="H109" s="201"/>
      <c r="I109" s="201"/>
    </row>
    <row r="110" spans="1:9" ht="15.6">
      <c r="A110" s="206" t="s">
        <v>140</v>
      </c>
      <c r="B110" s="206"/>
      <c r="C110" s="207"/>
      <c r="D110" s="207"/>
      <c r="E110" s="207"/>
      <c r="F110" s="207"/>
      <c r="G110" s="207"/>
      <c r="H110" s="207"/>
      <c r="I110" s="207"/>
    </row>
    <row r="111" spans="1:9" s="141" customFormat="1" ht="15.6">
      <c r="A111" s="137" t="s">
        <v>77</v>
      </c>
      <c r="B111" s="137" t="s">
        <v>1</v>
      </c>
      <c r="C111" s="137" t="s">
        <v>3</v>
      </c>
      <c r="D111" s="143" t="s">
        <v>270</v>
      </c>
      <c r="E111" s="169" t="s">
        <v>70</v>
      </c>
      <c r="F111" s="139"/>
      <c r="G111" s="140"/>
      <c r="H111" s="140"/>
      <c r="I111" s="140"/>
    </row>
    <row r="112" spans="1:9" s="141" customFormat="1" ht="31.2">
      <c r="A112" s="137" t="s">
        <v>77</v>
      </c>
      <c r="B112" s="137" t="s">
        <v>1</v>
      </c>
      <c r="C112" s="137" t="s">
        <v>3</v>
      </c>
      <c r="D112" s="143" t="s">
        <v>270</v>
      </c>
      <c r="E112" s="169" t="s">
        <v>78</v>
      </c>
      <c r="F112" s="139"/>
      <c r="G112" s="140"/>
      <c r="H112" s="140"/>
      <c r="I112" s="140"/>
    </row>
    <row r="113" spans="1:9" ht="15.6">
      <c r="A113" s="35" t="s">
        <v>77</v>
      </c>
      <c r="B113" s="35" t="s">
        <v>1</v>
      </c>
      <c r="C113" s="35" t="s">
        <v>9</v>
      </c>
      <c r="D113" s="36">
        <v>1101001120</v>
      </c>
      <c r="E113" s="89" t="s">
        <v>71</v>
      </c>
      <c r="F113" s="42"/>
      <c r="G113" s="41"/>
      <c r="H113" s="41"/>
      <c r="I113" s="41"/>
    </row>
    <row r="114" spans="1:9" ht="15.6">
      <c r="A114" s="35" t="s">
        <v>77</v>
      </c>
      <c r="B114" s="35" t="s">
        <v>1</v>
      </c>
      <c r="C114" s="35" t="s">
        <v>9</v>
      </c>
      <c r="D114" s="36">
        <v>1101001131</v>
      </c>
      <c r="E114" s="89" t="s">
        <v>72</v>
      </c>
      <c r="F114" s="45"/>
      <c r="G114" s="44"/>
      <c r="H114" s="44"/>
      <c r="I114" s="44"/>
    </row>
    <row r="115" spans="1:9" ht="15.6">
      <c r="A115" s="35" t="s">
        <v>77</v>
      </c>
      <c r="B115" s="35" t="s">
        <v>1</v>
      </c>
      <c r="C115" s="35" t="s">
        <v>9</v>
      </c>
      <c r="D115" s="36">
        <v>1101001133</v>
      </c>
      <c r="E115" s="89" t="s">
        <v>73</v>
      </c>
      <c r="F115" s="48"/>
      <c r="G115" s="47"/>
      <c r="H115" s="47"/>
      <c r="I115" s="47"/>
    </row>
    <row r="116" spans="1:9" ht="31.2">
      <c r="A116" s="35" t="s">
        <v>77</v>
      </c>
      <c r="B116" s="35" t="s">
        <v>1</v>
      </c>
      <c r="C116" s="35" t="s">
        <v>9</v>
      </c>
      <c r="D116" s="36">
        <v>1101001135</v>
      </c>
      <c r="E116" s="89" t="s">
        <v>74</v>
      </c>
      <c r="F116" s="84"/>
      <c r="G116" s="50"/>
      <c r="H116" s="50"/>
      <c r="I116" s="50"/>
    </row>
    <row r="117" spans="1:9" ht="16.2" thickBot="1">
      <c r="A117" s="35" t="s">
        <v>77</v>
      </c>
      <c r="B117" s="35" t="s">
        <v>1</v>
      </c>
      <c r="C117" s="35" t="s">
        <v>9</v>
      </c>
      <c r="D117" s="36">
        <v>1101001140</v>
      </c>
      <c r="E117" s="89" t="s">
        <v>75</v>
      </c>
      <c r="F117" s="79"/>
      <c r="G117" s="75"/>
      <c r="H117" s="75"/>
      <c r="I117" s="75"/>
    </row>
    <row r="118" spans="1:9" ht="15" thickBot="1">
      <c r="A118" s="225" t="s">
        <v>141</v>
      </c>
      <c r="B118" s="225"/>
      <c r="C118" s="225"/>
      <c r="D118" s="225"/>
      <c r="E118" s="226"/>
      <c r="F118" s="5">
        <f>SUM(F111:F117)</f>
        <v>0</v>
      </c>
      <c r="G118" s="5">
        <f>SUM(G111:G117)</f>
        <v>0</v>
      </c>
      <c r="H118" s="5">
        <f>SUM(H111:H117)</f>
        <v>0</v>
      </c>
      <c r="I118" s="5">
        <f>SUM(I111:I117)</f>
        <v>0</v>
      </c>
    </row>
    <row r="119" spans="1:9">
      <c r="A119" s="201"/>
      <c r="B119" s="201"/>
      <c r="C119" s="201"/>
      <c r="D119" s="201"/>
      <c r="E119" s="201"/>
      <c r="F119" s="201"/>
      <c r="G119" s="201"/>
      <c r="H119" s="201"/>
      <c r="I119" s="201"/>
    </row>
    <row r="120" spans="1:9" ht="15.6">
      <c r="A120" s="206" t="s">
        <v>142</v>
      </c>
      <c r="B120" s="206"/>
      <c r="C120" s="207"/>
      <c r="D120" s="207"/>
      <c r="E120" s="207"/>
      <c r="F120" s="207"/>
      <c r="G120" s="207"/>
      <c r="H120" s="207"/>
      <c r="I120" s="207"/>
    </row>
    <row r="121" spans="1:9" ht="16.2" thickBot="1">
      <c r="A121" s="206" t="s">
        <v>142</v>
      </c>
      <c r="B121" s="206"/>
      <c r="C121" s="207"/>
      <c r="D121" s="207"/>
      <c r="E121" s="207"/>
      <c r="F121" s="207"/>
      <c r="G121" s="207"/>
      <c r="H121" s="207"/>
      <c r="I121" s="207"/>
    </row>
    <row r="122" spans="1:9" ht="28.95" customHeight="1" thickBot="1">
      <c r="A122" s="71" t="s">
        <v>14</v>
      </c>
      <c r="B122" s="71" t="s">
        <v>13</v>
      </c>
      <c r="C122" s="71" t="s">
        <v>12</v>
      </c>
      <c r="D122" s="71" t="s">
        <v>11</v>
      </c>
      <c r="E122" s="71" t="s">
        <v>10</v>
      </c>
      <c r="F122" s="71" t="s">
        <v>262</v>
      </c>
      <c r="G122" s="72" t="s">
        <v>263</v>
      </c>
      <c r="H122" s="72" t="s">
        <v>266</v>
      </c>
      <c r="I122" s="72" t="s">
        <v>264</v>
      </c>
    </row>
    <row r="123" spans="1:9" s="141" customFormat="1" ht="15.6">
      <c r="A123" s="137" t="s">
        <v>77</v>
      </c>
      <c r="B123" s="137" t="s">
        <v>20</v>
      </c>
      <c r="C123" s="137" t="s">
        <v>21</v>
      </c>
      <c r="D123" s="143" t="s">
        <v>270</v>
      </c>
      <c r="E123" s="169" t="s">
        <v>22</v>
      </c>
      <c r="F123" s="139"/>
      <c r="G123" s="140"/>
      <c r="H123" s="140"/>
      <c r="I123" s="140"/>
    </row>
    <row r="124" spans="1:9" s="141" customFormat="1" ht="16.2" thickBot="1">
      <c r="A124" s="137" t="s">
        <v>77</v>
      </c>
      <c r="B124" s="137" t="s">
        <v>20</v>
      </c>
      <c r="C124" s="137" t="s">
        <v>23</v>
      </c>
      <c r="D124" s="143" t="s">
        <v>270</v>
      </c>
      <c r="E124" s="169" t="s">
        <v>24</v>
      </c>
      <c r="F124" s="163"/>
      <c r="G124" s="153"/>
      <c r="H124" s="153"/>
      <c r="I124" s="153"/>
    </row>
    <row r="125" spans="1:9" ht="15" thickBot="1">
      <c r="A125" s="225" t="s">
        <v>143</v>
      </c>
      <c r="B125" s="225"/>
      <c r="C125" s="225"/>
      <c r="D125" s="225"/>
      <c r="E125" s="226"/>
      <c r="F125" s="3">
        <f>SUM(F123:F124)</f>
        <v>0</v>
      </c>
      <c r="G125" s="3">
        <f>SUM(G123:G124)</f>
        <v>0</v>
      </c>
      <c r="H125" s="3">
        <f>SUM(H123:H124)</f>
        <v>0</v>
      </c>
      <c r="I125" s="3">
        <f>SUM(I123:I124)</f>
        <v>0</v>
      </c>
    </row>
    <row r="126" spans="1:9">
      <c r="A126" s="201"/>
      <c r="B126" s="201"/>
      <c r="C126" s="201"/>
      <c r="D126" s="201"/>
      <c r="E126" s="201"/>
      <c r="F126" s="201"/>
      <c r="G126" s="201"/>
      <c r="H126" s="201"/>
      <c r="I126" s="201"/>
    </row>
    <row r="127" spans="1:9" ht="15.6">
      <c r="A127" s="206" t="s">
        <v>144</v>
      </c>
      <c r="B127" s="206"/>
      <c r="C127" s="207"/>
      <c r="D127" s="207"/>
      <c r="E127" s="207"/>
      <c r="F127" s="207"/>
      <c r="G127" s="207"/>
      <c r="H127" s="207"/>
      <c r="I127" s="207"/>
    </row>
    <row r="128" spans="1:9" s="141" customFormat="1" ht="15.6">
      <c r="A128" s="137" t="s">
        <v>77</v>
      </c>
      <c r="B128" s="137" t="s">
        <v>28</v>
      </c>
      <c r="C128" s="137" t="s">
        <v>29</v>
      </c>
      <c r="D128" s="143" t="s">
        <v>270</v>
      </c>
      <c r="E128" s="169" t="s">
        <v>65</v>
      </c>
      <c r="F128" s="139"/>
      <c r="G128" s="140"/>
      <c r="H128" s="140"/>
      <c r="I128" s="140"/>
    </row>
    <row r="129" spans="1:9" s="141" customFormat="1" ht="31.2">
      <c r="A129" s="137" t="s">
        <v>77</v>
      </c>
      <c r="B129" s="137" t="s">
        <v>28</v>
      </c>
      <c r="C129" s="137" t="s">
        <v>32</v>
      </c>
      <c r="D129" s="143" t="s">
        <v>270</v>
      </c>
      <c r="E129" s="169" t="s">
        <v>66</v>
      </c>
      <c r="F129" s="139"/>
      <c r="G129" s="140"/>
      <c r="H129" s="140"/>
      <c r="I129" s="140"/>
    </row>
    <row r="130" spans="1:9" s="141" customFormat="1" ht="31.2">
      <c r="A130" s="137" t="s">
        <v>77</v>
      </c>
      <c r="B130" s="137" t="s">
        <v>28</v>
      </c>
      <c r="C130" s="137" t="s">
        <v>40</v>
      </c>
      <c r="D130" s="143" t="s">
        <v>270</v>
      </c>
      <c r="E130" s="169" t="s">
        <v>46</v>
      </c>
      <c r="F130" s="139"/>
      <c r="G130" s="140"/>
      <c r="H130" s="140"/>
      <c r="I130" s="140"/>
    </row>
    <row r="131" spans="1:9" s="141" customFormat="1" ht="31.8" thickBot="1">
      <c r="A131" s="137" t="s">
        <v>77</v>
      </c>
      <c r="B131" s="137" t="s">
        <v>28</v>
      </c>
      <c r="C131" s="137" t="s">
        <v>40</v>
      </c>
      <c r="D131" s="143" t="s">
        <v>270</v>
      </c>
      <c r="E131" s="169" t="s">
        <v>79</v>
      </c>
      <c r="F131" s="163"/>
      <c r="G131" s="153"/>
      <c r="H131" s="153"/>
      <c r="I131" s="153"/>
    </row>
    <row r="132" spans="1:9" ht="16.2" thickBot="1">
      <c r="A132" s="212" t="s">
        <v>145</v>
      </c>
      <c r="B132" s="212"/>
      <c r="C132" s="212"/>
      <c r="D132" s="212"/>
      <c r="E132" s="213"/>
      <c r="F132" s="91">
        <f>SUM(F128:F131)</f>
        <v>0</v>
      </c>
      <c r="G132" s="91">
        <f>SUM(G128:G131)</f>
        <v>0</v>
      </c>
      <c r="H132" s="91">
        <f>SUM(H128:H131)</f>
        <v>0</v>
      </c>
      <c r="I132" s="91">
        <f>SUM(I128:I131)</f>
        <v>0</v>
      </c>
    </row>
    <row r="133" spans="1:9">
      <c r="A133" s="201"/>
      <c r="B133" s="201"/>
      <c r="C133" s="201"/>
      <c r="D133" s="201"/>
      <c r="E133" s="201"/>
      <c r="F133" s="201"/>
      <c r="G133" s="201"/>
      <c r="H133" s="201"/>
      <c r="I133" s="201"/>
    </row>
    <row r="134" spans="1:9">
      <c r="A134" s="227" t="s">
        <v>146</v>
      </c>
      <c r="B134" s="227"/>
      <c r="C134" s="203"/>
      <c r="D134" s="203"/>
      <c r="E134" s="203"/>
      <c r="F134" s="203"/>
      <c r="G134" s="203"/>
      <c r="H134" s="203"/>
      <c r="I134" s="203"/>
    </row>
    <row r="135" spans="1:9" s="141" customFormat="1" ht="31.8" thickBot="1">
      <c r="A135" s="171" t="s">
        <v>77</v>
      </c>
      <c r="B135" s="149" t="s">
        <v>68</v>
      </c>
      <c r="C135" s="172" t="s">
        <v>93</v>
      </c>
      <c r="D135" s="143" t="s">
        <v>270</v>
      </c>
      <c r="E135" s="150" t="s">
        <v>69</v>
      </c>
      <c r="F135" s="173"/>
      <c r="G135" s="174"/>
      <c r="H135" s="174"/>
      <c r="I135" s="175"/>
    </row>
    <row r="136" spans="1:9" s="10" customFormat="1" ht="18.600000000000001" thickBot="1">
      <c r="A136" s="212" t="s">
        <v>147</v>
      </c>
      <c r="B136" s="212"/>
      <c r="C136" s="212"/>
      <c r="D136" s="212"/>
      <c r="E136" s="213"/>
      <c r="F136" s="7">
        <f>SUM(F135:F135)</f>
        <v>0</v>
      </c>
      <c r="G136" s="7">
        <f>SUM(G135:G135)</f>
        <v>0</v>
      </c>
      <c r="H136" s="7">
        <f>SUM(H135:H135)</f>
        <v>0</v>
      </c>
      <c r="I136" s="7">
        <f>SUM(I135:I135)</f>
        <v>0</v>
      </c>
    </row>
    <row r="137" spans="1:9" ht="18.600000000000001" thickBot="1">
      <c r="A137" s="210" t="s">
        <v>298</v>
      </c>
      <c r="B137" s="210"/>
      <c r="C137" s="210"/>
      <c r="D137" s="210"/>
      <c r="E137" s="210"/>
      <c r="F137" s="8">
        <f>SUM(F118+F125+F132+F136)</f>
        <v>0</v>
      </c>
      <c r="G137" s="8">
        <f>SUM(G118+G125+G132+G136)</f>
        <v>0</v>
      </c>
      <c r="H137" s="8">
        <f>SUM(H118+H125+H132+H136)</f>
        <v>0</v>
      </c>
      <c r="I137" s="8">
        <f>SUM(I118+I125+I132+I136)</f>
        <v>0</v>
      </c>
    </row>
    <row r="138" spans="1:9">
      <c r="A138" s="211"/>
      <c r="B138" s="211"/>
      <c r="C138" s="211"/>
      <c r="D138" s="211"/>
      <c r="E138" s="211"/>
      <c r="F138" s="211"/>
      <c r="G138" s="211"/>
      <c r="H138" s="211"/>
      <c r="I138" s="211"/>
    </row>
    <row r="139" spans="1:9" ht="21">
      <c r="A139" s="216" t="s">
        <v>148</v>
      </c>
      <c r="B139" s="216"/>
      <c r="C139" s="216"/>
      <c r="D139" s="216"/>
      <c r="E139" s="216"/>
      <c r="F139" s="216"/>
      <c r="G139" s="216"/>
      <c r="H139" s="216"/>
      <c r="I139" s="216"/>
    </row>
    <row r="140" spans="1:9">
      <c r="A140" s="201"/>
      <c r="B140" s="201"/>
      <c r="C140" s="201"/>
      <c r="D140" s="201"/>
      <c r="E140" s="201"/>
      <c r="F140" s="201"/>
      <c r="G140" s="201"/>
      <c r="H140" s="201"/>
      <c r="I140" s="201"/>
    </row>
    <row r="141" spans="1:9" ht="15.6">
      <c r="A141" s="206" t="s">
        <v>149</v>
      </c>
      <c r="B141" s="206"/>
      <c r="C141" s="207"/>
      <c r="D141" s="207"/>
      <c r="E141" s="207"/>
      <c r="F141" s="207"/>
      <c r="G141" s="207"/>
      <c r="H141" s="207"/>
      <c r="I141" s="207"/>
    </row>
    <row r="142" spans="1:9" s="141" customFormat="1" ht="15.6">
      <c r="A142" s="137" t="s">
        <v>95</v>
      </c>
      <c r="B142" s="137" t="s">
        <v>1</v>
      </c>
      <c r="C142" s="137" t="s">
        <v>3</v>
      </c>
      <c r="D142" s="143" t="s">
        <v>270</v>
      </c>
      <c r="E142" s="169" t="s">
        <v>80</v>
      </c>
      <c r="F142" s="139"/>
      <c r="G142" s="140"/>
      <c r="H142" s="140"/>
      <c r="I142" s="140"/>
    </row>
    <row r="143" spans="1:9" s="141" customFormat="1" ht="15.6">
      <c r="A143" s="137" t="s">
        <v>95</v>
      </c>
      <c r="B143" s="137" t="s">
        <v>1</v>
      </c>
      <c r="C143" s="137" t="s">
        <v>9</v>
      </c>
      <c r="D143" s="143" t="s">
        <v>270</v>
      </c>
      <c r="E143" s="169" t="s">
        <v>71</v>
      </c>
      <c r="F143" s="155"/>
      <c r="G143" s="156"/>
      <c r="H143" s="156"/>
      <c r="I143" s="156"/>
    </row>
    <row r="144" spans="1:9" s="141" customFormat="1" ht="15.6">
      <c r="A144" s="137" t="s">
        <v>95</v>
      </c>
      <c r="B144" s="137" t="s">
        <v>1</v>
      </c>
      <c r="C144" s="137" t="s">
        <v>9</v>
      </c>
      <c r="D144" s="143" t="s">
        <v>270</v>
      </c>
      <c r="E144" s="169" t="s">
        <v>72</v>
      </c>
      <c r="F144" s="157"/>
      <c r="G144" s="158"/>
      <c r="H144" s="158"/>
      <c r="I144" s="158"/>
    </row>
    <row r="145" spans="1:9" s="141" customFormat="1" ht="15.6">
      <c r="A145" s="137" t="s">
        <v>95</v>
      </c>
      <c r="B145" s="137" t="s">
        <v>1</v>
      </c>
      <c r="C145" s="137" t="s">
        <v>9</v>
      </c>
      <c r="D145" s="143" t="s">
        <v>270</v>
      </c>
      <c r="E145" s="169" t="s">
        <v>73</v>
      </c>
      <c r="F145" s="159"/>
      <c r="G145" s="160"/>
      <c r="H145" s="160"/>
      <c r="I145" s="160"/>
    </row>
    <row r="146" spans="1:9" s="141" customFormat="1" ht="31.8" thickBot="1">
      <c r="A146" s="137" t="s">
        <v>95</v>
      </c>
      <c r="B146" s="137" t="s">
        <v>1</v>
      </c>
      <c r="C146" s="137" t="s">
        <v>9</v>
      </c>
      <c r="D146" s="143" t="s">
        <v>270</v>
      </c>
      <c r="E146" s="169" t="s">
        <v>74</v>
      </c>
      <c r="F146" s="161"/>
      <c r="G146" s="162"/>
      <c r="H146" s="162"/>
      <c r="I146" s="176"/>
    </row>
    <row r="147" spans="1:9" ht="16.2" thickBot="1">
      <c r="A147" s="212" t="s">
        <v>150</v>
      </c>
      <c r="B147" s="212"/>
      <c r="C147" s="212"/>
      <c r="D147" s="212"/>
      <c r="E147" s="213"/>
      <c r="F147" s="90">
        <f>SUM(F142:F146)</f>
        <v>0</v>
      </c>
      <c r="G147" s="90">
        <f>SUM(G142:G146)</f>
        <v>0</v>
      </c>
      <c r="H147" s="90">
        <f>SUM(H142:H146)</f>
        <v>0</v>
      </c>
      <c r="I147" s="90">
        <f>SUM(I142:I146)</f>
        <v>0</v>
      </c>
    </row>
    <row r="148" spans="1:9">
      <c r="A148" s="201"/>
      <c r="B148" s="201"/>
      <c r="C148" s="201"/>
      <c r="D148" s="201"/>
      <c r="E148" s="201"/>
      <c r="F148" s="201"/>
      <c r="G148" s="201"/>
      <c r="H148" s="201"/>
      <c r="I148" s="201"/>
    </row>
    <row r="149" spans="1:9" ht="15.6">
      <c r="A149" s="206" t="s">
        <v>151</v>
      </c>
      <c r="B149" s="206"/>
      <c r="C149" s="207"/>
      <c r="D149" s="207"/>
      <c r="E149" s="207"/>
      <c r="F149" s="207"/>
      <c r="G149" s="207"/>
      <c r="H149" s="207"/>
      <c r="I149" s="207"/>
    </row>
    <row r="150" spans="1:9" s="141" customFormat="1" ht="15.6">
      <c r="A150" s="137" t="s">
        <v>95</v>
      </c>
      <c r="B150" s="137" t="s">
        <v>20</v>
      </c>
      <c r="C150" s="137" t="s">
        <v>86</v>
      </c>
      <c r="D150" s="143" t="s">
        <v>270</v>
      </c>
      <c r="E150" s="169" t="s">
        <v>81</v>
      </c>
      <c r="F150" s="139"/>
      <c r="G150" s="140"/>
      <c r="H150" s="140"/>
      <c r="I150" s="137"/>
    </row>
    <row r="151" spans="1:9" s="141" customFormat="1" ht="15.6">
      <c r="A151" s="137" t="s">
        <v>95</v>
      </c>
      <c r="B151" s="137" t="s">
        <v>20</v>
      </c>
      <c r="C151" s="137" t="s">
        <v>23</v>
      </c>
      <c r="D151" s="143" t="s">
        <v>270</v>
      </c>
      <c r="E151" s="169" t="s">
        <v>82</v>
      </c>
      <c r="F151" s="139"/>
      <c r="G151" s="140"/>
      <c r="H151" s="140"/>
      <c r="I151" s="140"/>
    </row>
    <row r="152" spans="1:9" ht="16.2" thickBot="1">
      <c r="A152" s="206" t="s">
        <v>261</v>
      </c>
      <c r="B152" s="206"/>
      <c r="C152" s="207"/>
      <c r="D152" s="207"/>
      <c r="E152" s="207"/>
      <c r="F152" s="207"/>
      <c r="G152" s="207"/>
      <c r="H152" s="207"/>
      <c r="I152" s="207"/>
    </row>
    <row r="153" spans="1:9" ht="28.95" customHeight="1" thickBot="1">
      <c r="A153" s="71" t="s">
        <v>14</v>
      </c>
      <c r="B153" s="71" t="s">
        <v>13</v>
      </c>
      <c r="C153" s="71" t="s">
        <v>12</v>
      </c>
      <c r="D153" s="71" t="s">
        <v>11</v>
      </c>
      <c r="E153" s="71" t="s">
        <v>10</v>
      </c>
      <c r="F153" s="71" t="s">
        <v>262</v>
      </c>
      <c r="G153" s="72" t="s">
        <v>263</v>
      </c>
      <c r="H153" s="72" t="s">
        <v>266</v>
      </c>
      <c r="I153" s="72" t="s">
        <v>264</v>
      </c>
    </row>
    <row r="154" spans="1:9" s="141" customFormat="1" ht="15.6">
      <c r="A154" s="137" t="s">
        <v>95</v>
      </c>
      <c r="B154" s="137" t="s">
        <v>20</v>
      </c>
      <c r="C154" s="137" t="s">
        <v>23</v>
      </c>
      <c r="D154" s="143" t="s">
        <v>270</v>
      </c>
      <c r="E154" s="169" t="s">
        <v>83</v>
      </c>
      <c r="F154" s="163"/>
      <c r="G154" s="153"/>
      <c r="H154" s="153"/>
      <c r="I154" s="140"/>
    </row>
    <row r="155" spans="1:9" s="141" customFormat="1" ht="16.2" thickBot="1">
      <c r="A155" s="137" t="s">
        <v>95</v>
      </c>
      <c r="B155" s="137" t="s">
        <v>20</v>
      </c>
      <c r="C155" s="137" t="s">
        <v>23</v>
      </c>
      <c r="D155" s="143" t="s">
        <v>270</v>
      </c>
      <c r="E155" s="169" t="s">
        <v>85</v>
      </c>
      <c r="F155" s="163"/>
      <c r="G155" s="153"/>
      <c r="H155" s="153"/>
      <c r="I155" s="153"/>
    </row>
    <row r="156" spans="1:9" ht="16.2" thickBot="1">
      <c r="A156" s="212" t="s">
        <v>152</v>
      </c>
      <c r="B156" s="212"/>
      <c r="C156" s="212"/>
      <c r="D156" s="212"/>
      <c r="E156" s="213"/>
      <c r="F156" s="91">
        <f>SUM(F154:F155)</f>
        <v>0</v>
      </c>
      <c r="G156" s="91">
        <f>SUM(G154:G155)</f>
        <v>0</v>
      </c>
      <c r="H156" s="91">
        <f>SUM(H154:H155)</f>
        <v>0</v>
      </c>
      <c r="I156" s="91">
        <f>SUM(I154:I155)</f>
        <v>0</v>
      </c>
    </row>
    <row r="158" spans="1:9" ht="15.6">
      <c r="A158" s="206" t="s">
        <v>154</v>
      </c>
      <c r="B158" s="206"/>
      <c r="C158" s="207"/>
      <c r="D158" s="207"/>
      <c r="E158" s="207"/>
      <c r="F158" s="207"/>
      <c r="G158" s="207"/>
      <c r="H158" s="207"/>
      <c r="I158" s="207"/>
    </row>
    <row r="159" spans="1:9" s="177" customFormat="1" ht="15.6">
      <c r="A159" s="137" t="s">
        <v>95</v>
      </c>
      <c r="B159" s="137" t="s">
        <v>28</v>
      </c>
      <c r="C159" s="137" t="s">
        <v>29</v>
      </c>
      <c r="D159" s="143" t="s">
        <v>270</v>
      </c>
      <c r="E159" s="137" t="s">
        <v>84</v>
      </c>
      <c r="F159" s="139"/>
      <c r="G159" s="140"/>
      <c r="H159" s="140"/>
      <c r="I159" s="140"/>
    </row>
    <row r="160" spans="1:9" s="6" customFormat="1" ht="31.2">
      <c r="A160" s="73" t="s">
        <v>2</v>
      </c>
      <c r="B160" s="73" t="s">
        <v>28</v>
      </c>
      <c r="C160" s="35" t="s">
        <v>40</v>
      </c>
      <c r="D160" s="36">
        <v>1101001361</v>
      </c>
      <c r="E160" s="35" t="s">
        <v>108</v>
      </c>
      <c r="F160" s="37">
        <v>2500</v>
      </c>
      <c r="G160" s="38">
        <v>1750</v>
      </c>
      <c r="H160" s="38">
        <v>2500</v>
      </c>
      <c r="I160" s="38"/>
    </row>
    <row r="161" spans="1:9" ht="31.2">
      <c r="A161" s="73" t="s">
        <v>2</v>
      </c>
      <c r="B161" s="73" t="s">
        <v>28</v>
      </c>
      <c r="C161" s="35" t="s">
        <v>38</v>
      </c>
      <c r="D161" s="36">
        <v>1101001322</v>
      </c>
      <c r="E161" s="35" t="s">
        <v>107</v>
      </c>
      <c r="F161" s="37">
        <v>12000</v>
      </c>
      <c r="G161" s="38">
        <v>1824.3</v>
      </c>
      <c r="H161" s="38">
        <v>12000</v>
      </c>
      <c r="I161" s="38"/>
    </row>
    <row r="162" spans="1:9" s="141" customFormat="1" ht="31.2">
      <c r="A162" s="137" t="s">
        <v>95</v>
      </c>
      <c r="B162" s="137" t="s">
        <v>28</v>
      </c>
      <c r="C162" s="137" t="s">
        <v>32</v>
      </c>
      <c r="D162" s="143" t="s">
        <v>270</v>
      </c>
      <c r="E162" s="137" t="s">
        <v>66</v>
      </c>
      <c r="F162" s="139"/>
      <c r="G162" s="140"/>
      <c r="H162" s="140"/>
      <c r="I162" s="140"/>
    </row>
    <row r="163" spans="1:9" s="141" customFormat="1" ht="31.2">
      <c r="A163" s="137" t="s">
        <v>95</v>
      </c>
      <c r="B163" s="137" t="s">
        <v>28</v>
      </c>
      <c r="C163" s="137" t="s">
        <v>40</v>
      </c>
      <c r="D163" s="143" t="s">
        <v>270</v>
      </c>
      <c r="E163" s="137" t="s">
        <v>46</v>
      </c>
      <c r="F163" s="139"/>
      <c r="G163" s="140"/>
      <c r="H163" s="140"/>
      <c r="I163" s="140"/>
    </row>
    <row r="164" spans="1:9" s="178" customFormat="1" ht="31.2">
      <c r="A164" s="137" t="s">
        <v>95</v>
      </c>
      <c r="B164" s="137" t="s">
        <v>28</v>
      </c>
      <c r="C164" s="137" t="s">
        <v>40</v>
      </c>
      <c r="D164" s="143" t="s">
        <v>270</v>
      </c>
      <c r="E164" s="137" t="s">
        <v>79</v>
      </c>
      <c r="F164" s="139"/>
      <c r="G164" s="140"/>
      <c r="H164" s="140"/>
      <c r="I164" s="140"/>
    </row>
    <row r="165" spans="1:9" ht="16.2" thickBot="1">
      <c r="A165" s="240" t="s">
        <v>153</v>
      </c>
      <c r="B165" s="240"/>
      <c r="C165" s="240"/>
      <c r="D165" s="240"/>
      <c r="E165" s="241"/>
      <c r="F165" s="109">
        <f>SUM(F159:F164)</f>
        <v>14500</v>
      </c>
      <c r="G165" s="109">
        <f>SUM(G159:G164)</f>
        <v>3574.3</v>
      </c>
      <c r="H165" s="110">
        <f>SUM(H159:H164)</f>
        <v>14500</v>
      </c>
      <c r="I165" s="110">
        <f>SUM(I159:I164)</f>
        <v>0</v>
      </c>
    </row>
    <row r="167" spans="1:9" ht="15.6">
      <c r="A167" s="206" t="s">
        <v>155</v>
      </c>
      <c r="B167" s="206"/>
      <c r="C167" s="207"/>
      <c r="D167" s="207"/>
      <c r="E167" s="207"/>
      <c r="F167" s="207"/>
      <c r="G167" s="207"/>
      <c r="H167" s="207"/>
      <c r="I167" s="207"/>
    </row>
    <row r="168" spans="1:9" s="141" customFormat="1" ht="31.8" thickBot="1">
      <c r="A168" s="144" t="s">
        <v>95</v>
      </c>
      <c r="B168" s="149" t="s">
        <v>68</v>
      </c>
      <c r="C168" s="145" t="s">
        <v>93</v>
      </c>
      <c r="D168" s="143" t="s">
        <v>270</v>
      </c>
      <c r="E168" s="150" t="s">
        <v>69</v>
      </c>
      <c r="F168" s="151"/>
      <c r="G168" s="152"/>
      <c r="H168" s="152"/>
      <c r="I168" s="152"/>
    </row>
    <row r="169" spans="1:9" s="10" customFormat="1" ht="18.600000000000001" thickBot="1">
      <c r="A169" s="212" t="s">
        <v>156</v>
      </c>
      <c r="B169" s="212"/>
      <c r="C169" s="212"/>
      <c r="D169" s="212"/>
      <c r="E169" s="213"/>
      <c r="F169" s="94">
        <f>SUM(F168:F168)</f>
        <v>0</v>
      </c>
      <c r="G169" s="94"/>
      <c r="H169" s="94"/>
      <c r="I169" s="94"/>
    </row>
    <row r="170" spans="1:9" ht="18.600000000000001" thickBot="1">
      <c r="A170" s="210" t="s">
        <v>299</v>
      </c>
      <c r="B170" s="210"/>
      <c r="C170" s="210"/>
      <c r="D170" s="210"/>
      <c r="E170" s="210"/>
      <c r="F170" s="136">
        <f>SUM(F149+F157+F165+F169)</f>
        <v>14500</v>
      </c>
      <c r="G170" s="136">
        <f>SUM(G149+G157+G165+G169)</f>
        <v>3574.3</v>
      </c>
      <c r="H170" s="22">
        <f>SUM(H149+H157+H165+H169)</f>
        <v>14500</v>
      </c>
      <c r="I170" s="22">
        <f>SUM(I149+I157+I165+I169)</f>
        <v>0</v>
      </c>
    </row>
    <row r="172" spans="1:9" ht="21">
      <c r="A172" s="216" t="s">
        <v>157</v>
      </c>
      <c r="B172" s="216"/>
      <c r="C172" s="216"/>
      <c r="D172" s="216"/>
      <c r="E172" s="216"/>
      <c r="F172" s="216"/>
      <c r="G172" s="216"/>
      <c r="H172" s="216"/>
      <c r="I172" s="216"/>
    </row>
    <row r="174" spans="1:9" ht="16.2" thickBot="1">
      <c r="A174" s="206" t="s">
        <v>158</v>
      </c>
      <c r="B174" s="206"/>
      <c r="C174" s="207"/>
      <c r="D174" s="207"/>
      <c r="E174" s="207"/>
      <c r="F174" s="207"/>
      <c r="G174" s="207"/>
      <c r="H174" s="207"/>
      <c r="I174" s="207"/>
    </row>
    <row r="175" spans="1:9" ht="16.2" thickBot="1">
      <c r="A175" s="95" t="s">
        <v>88</v>
      </c>
      <c r="B175" s="95" t="s">
        <v>1</v>
      </c>
      <c r="C175" s="95" t="s">
        <v>3</v>
      </c>
      <c r="D175" s="96">
        <v>1101001112</v>
      </c>
      <c r="E175" s="95" t="s">
        <v>87</v>
      </c>
      <c r="F175" s="97">
        <v>41184</v>
      </c>
      <c r="G175" s="98">
        <v>20592</v>
      </c>
      <c r="H175" s="98">
        <v>43881</v>
      </c>
      <c r="I175" s="38"/>
    </row>
    <row r="176" spans="1:9" ht="16.2" thickBot="1">
      <c r="A176" s="95" t="s">
        <v>88</v>
      </c>
      <c r="B176" s="35" t="s">
        <v>1</v>
      </c>
      <c r="C176" s="35" t="s">
        <v>9</v>
      </c>
      <c r="D176" s="36">
        <v>1101001120</v>
      </c>
      <c r="E176" s="89" t="s">
        <v>89</v>
      </c>
      <c r="F176" s="40">
        <v>636</v>
      </c>
      <c r="G176" s="41">
        <v>298</v>
      </c>
      <c r="H176" s="41">
        <v>636</v>
      </c>
      <c r="I176" s="41"/>
    </row>
    <row r="177" spans="1:9" ht="16.2" thickBot="1">
      <c r="A177" s="95" t="s">
        <v>88</v>
      </c>
      <c r="B177" s="35" t="s">
        <v>1</v>
      </c>
      <c r="C177" s="35" t="s">
        <v>9</v>
      </c>
      <c r="D177" s="36">
        <v>1101001131</v>
      </c>
      <c r="E177" s="89" t="s">
        <v>90</v>
      </c>
      <c r="F177" s="43">
        <v>2600</v>
      </c>
      <c r="G177" s="44">
        <v>1277.8</v>
      </c>
      <c r="H177" s="44">
        <v>2750</v>
      </c>
      <c r="I177" s="44"/>
    </row>
    <row r="178" spans="1:9" ht="16.2" thickBot="1">
      <c r="A178" s="95" t="s">
        <v>88</v>
      </c>
      <c r="B178" s="35" t="s">
        <v>1</v>
      </c>
      <c r="C178" s="35" t="s">
        <v>9</v>
      </c>
      <c r="D178" s="36">
        <v>1101001133</v>
      </c>
      <c r="E178" s="89" t="s">
        <v>91</v>
      </c>
      <c r="F178" s="46">
        <v>4600</v>
      </c>
      <c r="G178" s="47">
        <v>1363.26</v>
      </c>
      <c r="H178" s="47">
        <v>5000</v>
      </c>
      <c r="I178" s="47"/>
    </row>
    <row r="179" spans="1:9" s="25" customFormat="1" ht="16.2" thickBot="1">
      <c r="A179" s="95" t="s">
        <v>88</v>
      </c>
      <c r="B179" s="35" t="s">
        <v>1</v>
      </c>
      <c r="C179" s="35" t="s">
        <v>9</v>
      </c>
      <c r="D179" s="36">
        <v>1101001135</v>
      </c>
      <c r="E179" s="89" t="s">
        <v>92</v>
      </c>
      <c r="F179" s="49"/>
      <c r="G179" s="50"/>
      <c r="H179" s="50"/>
      <c r="I179" s="51"/>
    </row>
    <row r="180" spans="1:9" ht="16.2" thickBot="1">
      <c r="A180" s="212" t="s">
        <v>159</v>
      </c>
      <c r="B180" s="212"/>
      <c r="C180" s="212"/>
      <c r="D180" s="212"/>
      <c r="E180" s="213"/>
      <c r="F180" s="23">
        <f>SUM(F175:F179)</f>
        <v>49020</v>
      </c>
      <c r="G180" s="23">
        <f>SUM(G175:G179)</f>
        <v>23531.059999999998</v>
      </c>
      <c r="H180" s="33">
        <f>SUM(H175:H179)</f>
        <v>52267</v>
      </c>
      <c r="I180" s="33">
        <f>SUM(I175:I179)</f>
        <v>0</v>
      </c>
    </row>
    <row r="181" spans="1:9">
      <c r="A181" s="201"/>
      <c r="B181" s="201"/>
      <c r="C181" s="201"/>
      <c r="D181" s="201"/>
      <c r="E181" s="201"/>
      <c r="F181" s="201"/>
      <c r="G181" s="201"/>
      <c r="H181" s="201"/>
      <c r="I181" s="201"/>
    </row>
    <row r="182" spans="1:9" ht="15.6">
      <c r="A182" s="206" t="s">
        <v>160</v>
      </c>
      <c r="B182" s="206"/>
      <c r="C182" s="207"/>
      <c r="D182" s="207"/>
      <c r="E182" s="207"/>
      <c r="F182" s="207"/>
      <c r="G182" s="207"/>
      <c r="H182" s="207"/>
      <c r="I182" s="207"/>
    </row>
    <row r="183" spans="1:9" s="141" customFormat="1" ht="15.6">
      <c r="A183" s="137" t="s">
        <v>88</v>
      </c>
      <c r="B183" s="137" t="s">
        <v>20</v>
      </c>
      <c r="C183" s="137" t="s">
        <v>21</v>
      </c>
      <c r="D183" s="143" t="s">
        <v>270</v>
      </c>
      <c r="E183" s="137" t="s">
        <v>22</v>
      </c>
      <c r="F183" s="139"/>
      <c r="G183" s="140"/>
      <c r="H183" s="140"/>
      <c r="I183" s="140"/>
    </row>
    <row r="184" spans="1:9" s="141" customFormat="1" ht="15.6">
      <c r="A184" s="137" t="s">
        <v>88</v>
      </c>
      <c r="B184" s="137" t="s">
        <v>20</v>
      </c>
      <c r="C184" s="137" t="s">
        <v>23</v>
      </c>
      <c r="D184" s="143" t="s">
        <v>270</v>
      </c>
      <c r="E184" s="137" t="s">
        <v>24</v>
      </c>
      <c r="F184" s="139"/>
      <c r="G184" s="140"/>
      <c r="H184" s="140"/>
      <c r="I184" s="140"/>
    </row>
    <row r="185" spans="1:9" ht="16.2" thickBot="1">
      <c r="A185" s="240" t="s">
        <v>161</v>
      </c>
      <c r="B185" s="240"/>
      <c r="C185" s="240"/>
      <c r="D185" s="240"/>
      <c r="E185" s="241"/>
      <c r="F185" s="111">
        <f>SUM(F183:F184)</f>
        <v>0</v>
      </c>
      <c r="G185" s="111">
        <f>SUM(G183:G184)</f>
        <v>0</v>
      </c>
      <c r="H185" s="111">
        <f>SUM(H183:H184)</f>
        <v>0</v>
      </c>
      <c r="I185" s="111">
        <f>SUM(I183:I184)</f>
        <v>0</v>
      </c>
    </row>
    <row r="186" spans="1:9">
      <c r="A186" s="201"/>
      <c r="B186" s="201"/>
      <c r="C186" s="201"/>
      <c r="D186" s="201"/>
      <c r="E186" s="201"/>
      <c r="F186" s="201"/>
      <c r="G186" s="201"/>
      <c r="H186" s="201"/>
      <c r="I186" s="201"/>
    </row>
    <row r="187" spans="1:9" ht="15" thickBot="1">
      <c r="A187" s="227" t="s">
        <v>162</v>
      </c>
      <c r="B187" s="227"/>
      <c r="C187" s="203"/>
      <c r="D187" s="203"/>
      <c r="E187" s="203"/>
      <c r="F187" s="203"/>
      <c r="G187" s="203"/>
      <c r="H187" s="203"/>
      <c r="I187" s="203"/>
    </row>
    <row r="188" spans="1:9" s="141" customFormat="1" ht="16.2" thickBot="1">
      <c r="A188" s="168" t="s">
        <v>88</v>
      </c>
      <c r="B188" s="137" t="s">
        <v>28</v>
      </c>
      <c r="C188" s="137" t="s">
        <v>29</v>
      </c>
      <c r="D188" s="143" t="s">
        <v>270</v>
      </c>
      <c r="E188" s="169" t="s">
        <v>96</v>
      </c>
      <c r="F188" s="139"/>
      <c r="G188" s="140"/>
      <c r="H188" s="140"/>
      <c r="I188" s="140"/>
    </row>
    <row r="189" spans="1:9" s="141" customFormat="1" ht="31.8" thickBot="1">
      <c r="A189" s="168" t="s">
        <v>88</v>
      </c>
      <c r="B189" s="137" t="s">
        <v>28</v>
      </c>
      <c r="C189" s="137" t="s">
        <v>29</v>
      </c>
      <c r="D189" s="143" t="s">
        <v>270</v>
      </c>
      <c r="E189" s="169" t="s">
        <v>97</v>
      </c>
      <c r="F189" s="139"/>
      <c r="G189" s="140"/>
      <c r="H189" s="140"/>
      <c r="I189" s="140"/>
    </row>
    <row r="190" spans="1:9" s="141" customFormat="1" ht="31.8" thickBot="1">
      <c r="A190" s="168" t="s">
        <v>88</v>
      </c>
      <c r="B190" s="137" t="s">
        <v>28</v>
      </c>
      <c r="C190" s="137" t="s">
        <v>32</v>
      </c>
      <c r="D190" s="143" t="s">
        <v>270</v>
      </c>
      <c r="E190" s="169" t="s">
        <v>66</v>
      </c>
      <c r="F190" s="139"/>
      <c r="G190" s="140"/>
      <c r="H190" s="140"/>
      <c r="I190" s="140"/>
    </row>
    <row r="191" spans="1:9" s="141" customFormat="1" ht="31.8" thickBot="1">
      <c r="A191" s="168" t="s">
        <v>88</v>
      </c>
      <c r="B191" s="137" t="s">
        <v>28</v>
      </c>
      <c r="C191" s="137" t="s">
        <v>40</v>
      </c>
      <c r="D191" s="143" t="s">
        <v>270</v>
      </c>
      <c r="E191" s="169" t="s">
        <v>46</v>
      </c>
      <c r="F191" s="139"/>
      <c r="G191" s="140"/>
      <c r="H191" s="140"/>
      <c r="I191" s="140"/>
    </row>
    <row r="192" spans="1:9" s="141" customFormat="1" ht="31.8" thickBot="1">
      <c r="A192" s="168" t="s">
        <v>88</v>
      </c>
      <c r="B192" s="137" t="s">
        <v>28</v>
      </c>
      <c r="C192" s="137" t="s">
        <v>40</v>
      </c>
      <c r="D192" s="143" t="s">
        <v>270</v>
      </c>
      <c r="E192" s="169" t="s">
        <v>79</v>
      </c>
      <c r="F192" s="163"/>
      <c r="G192" s="153"/>
      <c r="H192" s="153"/>
      <c r="I192" s="153"/>
    </row>
    <row r="193" spans="1:9" ht="16.2" thickBot="1">
      <c r="A193" s="212" t="s">
        <v>163</v>
      </c>
      <c r="B193" s="212"/>
      <c r="C193" s="212"/>
      <c r="D193" s="212"/>
      <c r="E193" s="213"/>
      <c r="F193" s="91">
        <f>SUM(F188:F192)</f>
        <v>0</v>
      </c>
      <c r="G193" s="91">
        <f>SUM(G188:G192)</f>
        <v>0</v>
      </c>
      <c r="H193" s="91">
        <f>SUM(H188:H192)</f>
        <v>0</v>
      </c>
      <c r="I193" s="91">
        <f>SUM(I188:I192)</f>
        <v>0</v>
      </c>
    </row>
    <row r="195" spans="1:9" ht="16.2" thickBot="1">
      <c r="A195" s="206" t="s">
        <v>164</v>
      </c>
      <c r="B195" s="206"/>
      <c r="C195" s="207"/>
      <c r="D195" s="207"/>
      <c r="E195" s="207"/>
      <c r="F195" s="207"/>
      <c r="G195" s="207"/>
      <c r="H195" s="207"/>
      <c r="I195" s="207"/>
    </row>
    <row r="196" spans="1:9" s="141" customFormat="1" ht="31.2">
      <c r="A196" s="164" t="s">
        <v>88</v>
      </c>
      <c r="B196" s="165" t="s">
        <v>68</v>
      </c>
      <c r="C196" s="145" t="s">
        <v>93</v>
      </c>
      <c r="D196" s="143" t="s">
        <v>270</v>
      </c>
      <c r="E196" s="166" t="s">
        <v>69</v>
      </c>
      <c r="F196" s="165"/>
      <c r="G196" s="167"/>
      <c r="H196" s="167"/>
      <c r="I196" s="167"/>
    </row>
    <row r="197" spans="1:9" ht="16.2" thickBot="1">
      <c r="A197" s="235" t="s">
        <v>165</v>
      </c>
      <c r="B197" s="236"/>
      <c r="C197" s="236"/>
      <c r="D197" s="236"/>
      <c r="E197" s="237"/>
      <c r="F197" s="80">
        <f>SUM(F196:F196)</f>
        <v>0</v>
      </c>
      <c r="G197" s="80">
        <f>SUM(G196:G196)</f>
        <v>0</v>
      </c>
      <c r="H197" s="80">
        <f>SUM(H196:H196)</f>
        <v>0</v>
      </c>
      <c r="I197" s="80">
        <f>SUM(I196:I196)</f>
        <v>0</v>
      </c>
    </row>
    <row r="198" spans="1:9" s="10" customFormat="1" ht="18.600000000000001" thickBot="1">
      <c r="A198" s="210" t="s">
        <v>300</v>
      </c>
      <c r="B198" s="210"/>
      <c r="C198" s="210"/>
      <c r="D198" s="210"/>
      <c r="E198" s="210"/>
      <c r="F198" s="19">
        <f>SUM(F180+F186+F193+F197)</f>
        <v>49020</v>
      </c>
      <c r="G198" s="19">
        <f>SUM(G180+G186+G193+G197)</f>
        <v>23531.059999999998</v>
      </c>
      <c r="H198" s="21">
        <f>SUM(H180+H186+H193+H197)</f>
        <v>52267</v>
      </c>
      <c r="I198" s="21">
        <f>SUM(I180+I186+I193+I197)</f>
        <v>0</v>
      </c>
    </row>
    <row r="201" spans="1:9" ht="21">
      <c r="A201" s="216" t="s">
        <v>166</v>
      </c>
      <c r="B201" s="216"/>
      <c r="C201" s="216"/>
      <c r="D201" s="216"/>
      <c r="E201" s="216"/>
      <c r="F201" s="216"/>
      <c r="G201" s="216"/>
      <c r="H201" s="216"/>
      <c r="I201" s="216"/>
    </row>
    <row r="202" spans="1:9" ht="21">
      <c r="A202" s="223"/>
      <c r="B202" s="223"/>
      <c r="C202" s="223"/>
      <c r="D202" s="223"/>
      <c r="E202" s="223"/>
      <c r="F202" s="223"/>
      <c r="G202" s="223"/>
      <c r="H202" s="223"/>
      <c r="I202" s="223"/>
    </row>
    <row r="203" spans="1:9" ht="15.6">
      <c r="A203" s="206" t="s">
        <v>167</v>
      </c>
      <c r="B203" s="206"/>
      <c r="C203" s="207"/>
      <c r="D203" s="207"/>
      <c r="E203" s="207"/>
      <c r="F203" s="207"/>
      <c r="G203" s="207"/>
      <c r="H203" s="207"/>
      <c r="I203" s="207"/>
    </row>
    <row r="204" spans="1:9" s="141" customFormat="1" ht="15.6">
      <c r="A204" s="137" t="s">
        <v>94</v>
      </c>
      <c r="B204" s="137" t="s">
        <v>1</v>
      </c>
      <c r="C204" s="137" t="s">
        <v>3</v>
      </c>
      <c r="D204" s="154" t="s">
        <v>270</v>
      </c>
      <c r="E204" s="137" t="s">
        <v>99</v>
      </c>
      <c r="F204" s="139"/>
      <c r="G204" s="140"/>
      <c r="H204" s="140"/>
      <c r="I204" s="140"/>
    </row>
    <row r="205" spans="1:9" s="141" customFormat="1" ht="15.6">
      <c r="A205" s="137" t="s">
        <v>94</v>
      </c>
      <c r="B205" s="137" t="s">
        <v>1</v>
      </c>
      <c r="C205" s="137" t="s">
        <v>3</v>
      </c>
      <c r="D205" s="154" t="s">
        <v>270</v>
      </c>
      <c r="E205" s="137" t="s">
        <v>100</v>
      </c>
      <c r="F205" s="139"/>
      <c r="G205" s="140"/>
      <c r="H205" s="140"/>
      <c r="I205" s="140"/>
    </row>
    <row r="206" spans="1:9" s="141" customFormat="1" ht="15.6">
      <c r="A206" s="137" t="s">
        <v>94</v>
      </c>
      <c r="B206" s="137" t="s">
        <v>1</v>
      </c>
      <c r="C206" s="137" t="s">
        <v>3</v>
      </c>
      <c r="D206" s="154" t="s">
        <v>270</v>
      </c>
      <c r="E206" s="137" t="s">
        <v>101</v>
      </c>
      <c r="F206" s="139"/>
      <c r="G206" s="140"/>
      <c r="H206" s="140"/>
      <c r="I206" s="140"/>
    </row>
    <row r="207" spans="1:9" s="141" customFormat="1" ht="15.6">
      <c r="A207" s="137" t="s">
        <v>94</v>
      </c>
      <c r="B207" s="137" t="s">
        <v>1</v>
      </c>
      <c r="C207" s="137" t="s">
        <v>9</v>
      </c>
      <c r="D207" s="154" t="s">
        <v>270</v>
      </c>
      <c r="E207" s="137" t="s">
        <v>52</v>
      </c>
      <c r="F207" s="155"/>
      <c r="G207" s="156"/>
      <c r="H207" s="156"/>
      <c r="I207" s="156"/>
    </row>
    <row r="208" spans="1:9" s="141" customFormat="1" ht="15.6">
      <c r="A208" s="137" t="s">
        <v>94</v>
      </c>
      <c r="B208" s="137" t="s">
        <v>1</v>
      </c>
      <c r="C208" s="137" t="s">
        <v>9</v>
      </c>
      <c r="D208" s="154" t="s">
        <v>270</v>
      </c>
      <c r="E208" s="137" t="s">
        <v>53</v>
      </c>
      <c r="F208" s="157"/>
      <c r="G208" s="158"/>
      <c r="H208" s="158"/>
      <c r="I208" s="158"/>
    </row>
    <row r="209" spans="1:9" s="141" customFormat="1" ht="15.6">
      <c r="A209" s="137" t="s">
        <v>94</v>
      </c>
      <c r="B209" s="137" t="s">
        <v>1</v>
      </c>
      <c r="C209" s="137" t="s">
        <v>9</v>
      </c>
      <c r="D209" s="154" t="s">
        <v>270</v>
      </c>
      <c r="E209" s="137" t="s">
        <v>50</v>
      </c>
      <c r="F209" s="159"/>
      <c r="G209" s="160"/>
      <c r="H209" s="160"/>
      <c r="I209" s="160"/>
    </row>
    <row r="210" spans="1:9" s="141" customFormat="1" ht="15.6">
      <c r="A210" s="137" t="s">
        <v>94</v>
      </c>
      <c r="B210" s="137" t="s">
        <v>1</v>
      </c>
      <c r="C210" s="137" t="s">
        <v>9</v>
      </c>
      <c r="D210" s="154" t="s">
        <v>270</v>
      </c>
      <c r="E210" s="137" t="s">
        <v>51</v>
      </c>
      <c r="F210" s="161"/>
      <c r="G210" s="162"/>
      <c r="H210" s="162"/>
      <c r="I210" s="162"/>
    </row>
    <row r="211" spans="1:9" s="141" customFormat="1" ht="16.2" thickBot="1">
      <c r="A211" s="137" t="s">
        <v>94</v>
      </c>
      <c r="B211" s="137" t="s">
        <v>1</v>
      </c>
      <c r="C211" s="137" t="s">
        <v>9</v>
      </c>
      <c r="D211" s="154" t="s">
        <v>270</v>
      </c>
      <c r="E211" s="137" t="s">
        <v>54</v>
      </c>
      <c r="F211" s="163"/>
      <c r="G211" s="153"/>
      <c r="H211" s="153"/>
      <c r="I211" s="153"/>
    </row>
    <row r="212" spans="1:9" ht="15" thickBot="1">
      <c r="A212" s="233" t="s">
        <v>168</v>
      </c>
      <c r="B212" s="233"/>
      <c r="C212" s="233"/>
      <c r="D212" s="233"/>
      <c r="E212" s="233"/>
      <c r="F212" s="4">
        <f>SUM(F204:F211)</f>
        <v>0</v>
      </c>
      <c r="G212" s="4">
        <f>SUM(G204:G211)</f>
        <v>0</v>
      </c>
      <c r="H212" s="4">
        <f>SUM(H204:H211)</f>
        <v>0</v>
      </c>
      <c r="I212" s="4">
        <f>SUM(I204:I211)</f>
        <v>0</v>
      </c>
    </row>
    <row r="213" spans="1:9">
      <c r="A213" s="234"/>
      <c r="B213" s="234"/>
      <c r="C213" s="234"/>
      <c r="D213" s="234"/>
      <c r="E213" s="234"/>
      <c r="F213" s="234"/>
      <c r="G213" s="234"/>
      <c r="H213" s="234"/>
      <c r="I213" s="234"/>
    </row>
    <row r="214" spans="1:9" ht="15.6">
      <c r="A214" s="206" t="s">
        <v>169</v>
      </c>
      <c r="B214" s="206"/>
      <c r="C214" s="207"/>
      <c r="D214" s="207"/>
      <c r="E214" s="207"/>
      <c r="F214" s="207"/>
      <c r="G214" s="207"/>
      <c r="H214" s="207"/>
      <c r="I214" s="207"/>
    </row>
    <row r="215" spans="1:9" s="6" customFormat="1" ht="15.6">
      <c r="A215" s="69" t="s">
        <v>241</v>
      </c>
      <c r="B215" s="69" t="s">
        <v>20</v>
      </c>
      <c r="C215" s="69" t="s">
        <v>23</v>
      </c>
      <c r="D215" s="81">
        <v>1101001223</v>
      </c>
      <c r="E215" s="69" t="s">
        <v>104</v>
      </c>
      <c r="F215" s="92">
        <v>6000</v>
      </c>
      <c r="G215" s="93">
        <v>0</v>
      </c>
      <c r="H215" s="93">
        <v>6000</v>
      </c>
      <c r="I215" s="38"/>
    </row>
    <row r="216" spans="1:9" s="6" customFormat="1" ht="15.6">
      <c r="A216" s="69" t="s">
        <v>241</v>
      </c>
      <c r="B216" s="69" t="s">
        <v>20</v>
      </c>
      <c r="C216" s="69" t="s">
        <v>23</v>
      </c>
      <c r="D216" s="81">
        <v>1101001222</v>
      </c>
      <c r="E216" s="69" t="s">
        <v>105</v>
      </c>
      <c r="F216" s="92">
        <v>1000</v>
      </c>
      <c r="G216" s="93">
        <v>518.59</v>
      </c>
      <c r="H216" s="93">
        <v>1000</v>
      </c>
      <c r="I216" s="38"/>
    </row>
    <row r="217" spans="1:9" ht="16.2" thickBot="1">
      <c r="A217" s="69" t="s">
        <v>241</v>
      </c>
      <c r="B217" s="69" t="s">
        <v>20</v>
      </c>
      <c r="C217" s="69" t="s">
        <v>23</v>
      </c>
      <c r="D217" s="81">
        <v>1101001290</v>
      </c>
      <c r="E217" s="69" t="s">
        <v>106</v>
      </c>
      <c r="F217" s="92">
        <v>15000</v>
      </c>
      <c r="G217" s="93">
        <v>4207.88</v>
      </c>
      <c r="H217" s="93">
        <v>15000</v>
      </c>
      <c r="I217" s="75"/>
    </row>
    <row r="218" spans="1:9" s="25" customFormat="1" ht="16.2" thickBot="1">
      <c r="A218" s="209" t="s">
        <v>170</v>
      </c>
      <c r="B218" s="209"/>
      <c r="C218" s="209"/>
      <c r="D218" s="209"/>
      <c r="E218" s="209"/>
      <c r="F218" s="29">
        <f>SUM(F215:F217)</f>
        <v>22000</v>
      </c>
      <c r="G218" s="29">
        <f>SUM(G215:G217)</f>
        <v>4726.47</v>
      </c>
      <c r="H218" s="31">
        <f>SUM(H215:H217)</f>
        <v>22000</v>
      </c>
      <c r="I218" s="31">
        <f>SUM(I215:I217)</f>
        <v>0</v>
      </c>
    </row>
    <row r="219" spans="1:9" s="25" customFormat="1" ht="15.6">
      <c r="A219" s="228"/>
      <c r="B219" s="228"/>
      <c r="C219" s="228"/>
      <c r="D219" s="228"/>
      <c r="E219" s="228"/>
      <c r="F219" s="228"/>
      <c r="G219" s="228"/>
      <c r="H219" s="228"/>
      <c r="I219" s="228"/>
    </row>
    <row r="220" spans="1:9" ht="15.6">
      <c r="A220" s="206" t="s">
        <v>171</v>
      </c>
      <c r="B220" s="206"/>
      <c r="C220" s="207"/>
      <c r="D220" s="207"/>
      <c r="E220" s="207"/>
      <c r="F220" s="207"/>
      <c r="G220" s="207"/>
      <c r="H220" s="207"/>
      <c r="I220" s="207"/>
    </row>
    <row r="221" spans="1:9" s="6" customFormat="1" ht="16.2" thickBot="1">
      <c r="A221" s="69" t="s">
        <v>241</v>
      </c>
      <c r="B221" s="69" t="s">
        <v>28</v>
      </c>
      <c r="C221" s="69" t="s">
        <v>102</v>
      </c>
      <c r="D221" s="81">
        <v>1101001342</v>
      </c>
      <c r="E221" s="69" t="s">
        <v>103</v>
      </c>
      <c r="F221" s="92">
        <v>28000</v>
      </c>
      <c r="G221" s="93">
        <v>11616.75</v>
      </c>
      <c r="H221" s="93">
        <v>28000</v>
      </c>
      <c r="I221" s="75"/>
    </row>
    <row r="222" spans="1:9" s="25" customFormat="1" ht="16.2" thickBot="1">
      <c r="A222" s="209" t="s">
        <v>172</v>
      </c>
      <c r="B222" s="209"/>
      <c r="C222" s="209"/>
      <c r="D222" s="209"/>
      <c r="E222" s="209"/>
      <c r="F222" s="29">
        <f>SUM(F221:F221)</f>
        <v>28000</v>
      </c>
      <c r="G222" s="29">
        <f>SUM(G221:G221)</f>
        <v>11616.75</v>
      </c>
      <c r="H222" s="30">
        <f>SUM(H221:H221)</f>
        <v>28000</v>
      </c>
      <c r="I222" s="30">
        <f>SUM(I221:I221)</f>
        <v>0</v>
      </c>
    </row>
    <row r="223" spans="1:9" ht="15" thickBot="1">
      <c r="A223" s="231"/>
      <c r="B223" s="231"/>
      <c r="C223" s="231"/>
      <c r="D223" s="231"/>
      <c r="E223" s="232"/>
      <c r="F223" s="2"/>
      <c r="G223" s="16"/>
      <c r="H223" s="16"/>
      <c r="I223" s="16"/>
    </row>
    <row r="224" spans="1:9" s="9" customFormat="1" ht="18.600000000000001" thickBot="1">
      <c r="A224" s="210" t="s">
        <v>301</v>
      </c>
      <c r="B224" s="210"/>
      <c r="C224" s="210"/>
      <c r="D224" s="210"/>
      <c r="E224" s="210"/>
      <c r="F224" s="19">
        <f>SUM(F212+F218+F222+F223)</f>
        <v>50000</v>
      </c>
      <c r="G224" s="19">
        <f>SUM(G212+G218+G222+G223)</f>
        <v>16343.220000000001</v>
      </c>
      <c r="H224" s="21">
        <f>SUM(H212+H218+H222+H223)</f>
        <v>50000</v>
      </c>
      <c r="I224" s="21">
        <f>SUM(I212+I218+I222+I223)</f>
        <v>0</v>
      </c>
    </row>
    <row r="225" spans="1:9" ht="15" thickBot="1">
      <c r="A225" s="211"/>
      <c r="B225" s="211"/>
      <c r="C225" s="211"/>
      <c r="D225" s="211"/>
      <c r="E225" s="211"/>
      <c r="F225" s="211"/>
      <c r="G225" s="211"/>
      <c r="H225" s="211"/>
      <c r="I225" s="211"/>
    </row>
    <row r="226" spans="1:9" ht="26.4" thickBot="1">
      <c r="A226" s="230" t="s">
        <v>304</v>
      </c>
      <c r="B226" s="230"/>
      <c r="C226" s="230"/>
      <c r="D226" s="230"/>
      <c r="E226" s="230"/>
      <c r="F226" s="18">
        <f>SUM(F47+F77+F106+F137+F170+F198+F224)</f>
        <v>733616</v>
      </c>
      <c r="G226" s="18">
        <f>SUM(G47+G77+G106+G137+G170+G198+G224)</f>
        <v>288244.57999999996</v>
      </c>
      <c r="H226" s="18">
        <f>SUM(H47+H77+H106+H137+H170+H198+H224)</f>
        <v>727114</v>
      </c>
      <c r="I226" s="18">
        <f>SUM(I47+I77+I106+I137+I170+I198+I224)</f>
        <v>0</v>
      </c>
    </row>
    <row r="227" spans="1:9" ht="15" thickBot="1"/>
    <row r="228" spans="1:9">
      <c r="A228" s="11"/>
    </row>
    <row r="229" spans="1:9">
      <c r="A229" s="12" t="s">
        <v>173</v>
      </c>
    </row>
    <row r="230" spans="1:9">
      <c r="A230" s="13" t="s">
        <v>174</v>
      </c>
    </row>
    <row r="231" spans="1:9" ht="15" thickBot="1">
      <c r="A231" s="14" t="s">
        <v>175</v>
      </c>
    </row>
  </sheetData>
  <mergeCells count="127">
    <mergeCell ref="A152:B152"/>
    <mergeCell ref="C152:I152"/>
    <mergeCell ref="A198:E198"/>
    <mergeCell ref="A185:E185"/>
    <mergeCell ref="A187:B187"/>
    <mergeCell ref="C187:I187"/>
    <mergeCell ref="A193:E193"/>
    <mergeCell ref="A195:B195"/>
    <mergeCell ref="C195:I195"/>
    <mergeCell ref="A186:I186"/>
    <mergeCell ref="A172:I172"/>
    <mergeCell ref="A180:E180"/>
    <mergeCell ref="A182:B182"/>
    <mergeCell ref="C182:I182"/>
    <mergeCell ref="A156:E156"/>
    <mergeCell ref="A158:B158"/>
    <mergeCell ref="C158:I158"/>
    <mergeCell ref="A165:E165"/>
    <mergeCell ref="A167:B167"/>
    <mergeCell ref="C167:I167"/>
    <mergeCell ref="A174:B174"/>
    <mergeCell ref="C174:I174"/>
    <mergeCell ref="A181:I181"/>
    <mergeCell ref="A219:I219"/>
    <mergeCell ref="A4:I4"/>
    <mergeCell ref="A226:E226"/>
    <mergeCell ref="A220:B220"/>
    <mergeCell ref="C220:I220"/>
    <mergeCell ref="A222:E222"/>
    <mergeCell ref="A223:E223"/>
    <mergeCell ref="A224:E224"/>
    <mergeCell ref="A225:I225"/>
    <mergeCell ref="A201:I201"/>
    <mergeCell ref="A202:I202"/>
    <mergeCell ref="A203:B203"/>
    <mergeCell ref="C203:I203"/>
    <mergeCell ref="A212:E212"/>
    <mergeCell ref="A213:I213"/>
    <mergeCell ref="A214:B214"/>
    <mergeCell ref="C214:I214"/>
    <mergeCell ref="A218:E218"/>
    <mergeCell ref="A197:E197"/>
    <mergeCell ref="A88:I88"/>
    <mergeCell ref="A121:B121"/>
    <mergeCell ref="C121:I121"/>
    <mergeCell ref="A169:E169"/>
    <mergeCell ref="A170:E170"/>
    <mergeCell ref="A141:B141"/>
    <mergeCell ref="C141:I141"/>
    <mergeCell ref="A147:E147"/>
    <mergeCell ref="A148:I148"/>
    <mergeCell ref="A149:B149"/>
    <mergeCell ref="C149:I149"/>
    <mergeCell ref="A134:B134"/>
    <mergeCell ref="C134:I134"/>
    <mergeCell ref="A136:E136"/>
    <mergeCell ref="A137:E137"/>
    <mergeCell ref="A138:I138"/>
    <mergeCell ref="A139:I139"/>
    <mergeCell ref="A126:I126"/>
    <mergeCell ref="A127:B127"/>
    <mergeCell ref="C127:I127"/>
    <mergeCell ref="A132:E132"/>
    <mergeCell ref="A133:I133"/>
    <mergeCell ref="A120:B120"/>
    <mergeCell ref="C120:I120"/>
    <mergeCell ref="A125:E125"/>
    <mergeCell ref="A140:I140"/>
    <mergeCell ref="A108:I108"/>
    <mergeCell ref="A109:I109"/>
    <mergeCell ref="A110:B110"/>
    <mergeCell ref="C110:I110"/>
    <mergeCell ref="A118:E118"/>
    <mergeCell ref="A101:E101"/>
    <mergeCell ref="A102:I102"/>
    <mergeCell ref="A103:B103"/>
    <mergeCell ref="C103:I103"/>
    <mergeCell ref="A105:E105"/>
    <mergeCell ref="A106:E106"/>
    <mergeCell ref="A1:F1"/>
    <mergeCell ref="A18:E18"/>
    <mergeCell ref="A7:B7"/>
    <mergeCell ref="A6:I6"/>
    <mergeCell ref="A72:E72"/>
    <mergeCell ref="A60:E60"/>
    <mergeCell ref="A61:I61"/>
    <mergeCell ref="A62:B62"/>
    <mergeCell ref="C62:I62"/>
    <mergeCell ref="A68:E68"/>
    <mergeCell ref="A46:E46"/>
    <mergeCell ref="A47:E47"/>
    <mergeCell ref="A48:I48"/>
    <mergeCell ref="A49:I49"/>
    <mergeCell ref="A51:B51"/>
    <mergeCell ref="C51:I51"/>
    <mergeCell ref="A50:I50"/>
    <mergeCell ref="A25:E25"/>
    <mergeCell ref="A26:I26"/>
    <mergeCell ref="A27:I27"/>
    <mergeCell ref="A41:E41"/>
    <mergeCell ref="A42:I42"/>
    <mergeCell ref="A43:I43"/>
    <mergeCell ref="A69:I69"/>
    <mergeCell ref="A119:I119"/>
    <mergeCell ref="A3:I3"/>
    <mergeCell ref="C7:I7"/>
    <mergeCell ref="A20:I20"/>
    <mergeCell ref="A19:I19"/>
    <mergeCell ref="A74:B74"/>
    <mergeCell ref="C74:I74"/>
    <mergeCell ref="A73:I73"/>
    <mergeCell ref="A76:E76"/>
    <mergeCell ref="A77:E77"/>
    <mergeCell ref="A78:I78"/>
    <mergeCell ref="A70:B70"/>
    <mergeCell ref="C70:I70"/>
    <mergeCell ref="A93:E93"/>
    <mergeCell ref="A94:I94"/>
    <mergeCell ref="A95:B95"/>
    <mergeCell ref="C95:I95"/>
    <mergeCell ref="A79:I79"/>
    <mergeCell ref="A81:B81"/>
    <mergeCell ref="C81:I81"/>
    <mergeCell ref="A87:E87"/>
    <mergeCell ref="A89:B89"/>
    <mergeCell ref="C89:I89"/>
    <mergeCell ref="A107:I107"/>
  </mergeCells>
  <pageMargins left="0.25" right="0.25" top="0.75" bottom="0.75" header="0.3" footer="0.3"/>
  <pageSetup paperSize="3" scale="95" orientation="landscape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zoomScaleNormal="100" workbookViewId="0">
      <selection activeCell="A35" sqref="A35:E35"/>
    </sheetView>
  </sheetViews>
  <sheetFormatPr defaultRowHeight="14.4"/>
  <cols>
    <col min="1" max="1" width="24.33203125" customWidth="1"/>
    <col min="2" max="2" width="24.5546875" customWidth="1"/>
    <col min="3" max="3" width="23.33203125" customWidth="1"/>
    <col min="4" max="4" width="28.44140625" customWidth="1"/>
    <col min="5" max="5" width="37" customWidth="1"/>
    <col min="6" max="6" width="22.109375" customWidth="1"/>
    <col min="7" max="7" width="22.109375" style="17" customWidth="1"/>
    <col min="8" max="8" width="20" style="17" customWidth="1"/>
    <col min="9" max="9" width="18.44140625" style="17" customWidth="1"/>
  </cols>
  <sheetData>
    <row r="1" spans="1:9">
      <c r="A1" s="217"/>
      <c r="B1" s="217"/>
      <c r="C1" s="217"/>
      <c r="D1" s="217"/>
      <c r="E1" s="217"/>
      <c r="F1" s="217"/>
      <c r="G1" s="15"/>
      <c r="H1" s="15"/>
      <c r="I1" s="15"/>
    </row>
    <row r="2" spans="1:9">
      <c r="A2" s="34"/>
      <c r="B2" s="34"/>
      <c r="C2" s="34"/>
      <c r="D2" s="34"/>
      <c r="E2" s="34"/>
      <c r="F2" s="34"/>
      <c r="G2" s="15"/>
      <c r="H2" s="15"/>
      <c r="I2" s="15"/>
    </row>
    <row r="3" spans="1:9" ht="28.95" customHeight="1" thickBot="1">
      <c r="A3" s="247" t="s">
        <v>233</v>
      </c>
      <c r="B3" s="247"/>
      <c r="C3" s="247"/>
      <c r="D3" s="247"/>
      <c r="E3" s="247"/>
      <c r="F3" s="247"/>
      <c r="G3" s="247"/>
      <c r="H3" s="247"/>
      <c r="I3" s="247"/>
    </row>
    <row r="4" spans="1:9" ht="28.95" customHeight="1" thickBot="1">
      <c r="A4" s="248"/>
      <c r="B4" s="248"/>
      <c r="C4" s="248"/>
      <c r="D4" s="248"/>
      <c r="E4" s="248"/>
      <c r="F4" s="248"/>
      <c r="G4" s="248"/>
      <c r="H4" s="248"/>
      <c r="I4" s="248"/>
    </row>
    <row r="5" spans="1:9" ht="28.95" customHeight="1" thickBot="1">
      <c r="A5" s="71" t="s">
        <v>232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2" t="s">
        <v>269</v>
      </c>
      <c r="H5" s="72" t="s">
        <v>271</v>
      </c>
      <c r="I5" s="72" t="s">
        <v>272</v>
      </c>
    </row>
    <row r="6" spans="1:9" s="25" customFormat="1" ht="15.6">
      <c r="A6" s="249" t="s">
        <v>193</v>
      </c>
      <c r="B6" s="249"/>
      <c r="C6" s="250"/>
      <c r="D6" s="250"/>
      <c r="E6" s="250"/>
      <c r="F6" s="250"/>
      <c r="G6" s="250"/>
      <c r="H6" s="250"/>
      <c r="I6" s="250"/>
    </row>
    <row r="7" spans="1:9" ht="31.2">
      <c r="A7" s="61" t="s">
        <v>188</v>
      </c>
      <c r="B7" s="61" t="s">
        <v>1</v>
      </c>
      <c r="C7" s="61" t="s">
        <v>3</v>
      </c>
      <c r="D7" s="62" t="s">
        <v>240</v>
      </c>
      <c r="E7" s="61" t="s">
        <v>186</v>
      </c>
      <c r="F7" s="63"/>
      <c r="G7" s="64"/>
      <c r="H7" s="64"/>
      <c r="I7" s="64"/>
    </row>
    <row r="8" spans="1:9" ht="31.2">
      <c r="A8" s="61" t="s">
        <v>188</v>
      </c>
      <c r="B8" s="61" t="s">
        <v>1</v>
      </c>
      <c r="C8" s="61" t="s">
        <v>3</v>
      </c>
      <c r="D8" s="62" t="s">
        <v>270</v>
      </c>
      <c r="E8" s="61" t="s">
        <v>187</v>
      </c>
      <c r="F8" s="65"/>
      <c r="G8" s="64"/>
      <c r="H8" s="64"/>
      <c r="I8" s="64"/>
    </row>
    <row r="9" spans="1:9" ht="15.6">
      <c r="A9" s="66" t="s">
        <v>188</v>
      </c>
      <c r="B9" s="66" t="s">
        <v>1</v>
      </c>
      <c r="C9" s="66" t="s">
        <v>3</v>
      </c>
      <c r="D9" s="108">
        <v>2201001116.0999999</v>
      </c>
      <c r="E9" s="66" t="s">
        <v>178</v>
      </c>
      <c r="F9" s="67">
        <v>9300</v>
      </c>
      <c r="G9" s="68">
        <v>3341.8</v>
      </c>
      <c r="H9" s="68">
        <v>9300</v>
      </c>
      <c r="I9" s="38"/>
    </row>
    <row r="10" spans="1:9" ht="15.6">
      <c r="A10" s="66" t="s">
        <v>188</v>
      </c>
      <c r="B10" s="66" t="s">
        <v>1</v>
      </c>
      <c r="C10" s="66" t="s">
        <v>3</v>
      </c>
      <c r="D10" s="108" t="s">
        <v>278</v>
      </c>
      <c r="E10" s="66" t="s">
        <v>277</v>
      </c>
      <c r="F10" s="67"/>
      <c r="G10" s="68"/>
      <c r="H10" s="68">
        <v>5000</v>
      </c>
      <c r="I10" s="38"/>
    </row>
    <row r="11" spans="1:9" ht="15.6">
      <c r="A11" s="66" t="s">
        <v>188</v>
      </c>
      <c r="B11" s="66" t="s">
        <v>1</v>
      </c>
      <c r="C11" s="66" t="s">
        <v>3</v>
      </c>
      <c r="D11" s="108">
        <v>2201001116.1999998</v>
      </c>
      <c r="E11" s="66" t="s">
        <v>200</v>
      </c>
      <c r="F11" s="67">
        <v>0</v>
      </c>
      <c r="G11" s="68">
        <v>0</v>
      </c>
      <c r="H11" s="68">
        <v>0</v>
      </c>
      <c r="I11" s="38"/>
    </row>
    <row r="12" spans="1:9" ht="15.6">
      <c r="A12" s="66" t="s">
        <v>188</v>
      </c>
      <c r="B12" s="66" t="s">
        <v>1</v>
      </c>
      <c r="C12" s="66" t="s">
        <v>3</v>
      </c>
      <c r="D12" s="108">
        <v>2201001116.3000002</v>
      </c>
      <c r="E12" s="66" t="s">
        <v>201</v>
      </c>
      <c r="F12" s="67">
        <v>0</v>
      </c>
      <c r="G12" s="68">
        <v>0</v>
      </c>
      <c r="H12" s="68">
        <v>0</v>
      </c>
      <c r="I12" s="38"/>
    </row>
    <row r="13" spans="1:9" ht="15.6">
      <c r="A13" s="66" t="s">
        <v>188</v>
      </c>
      <c r="B13" s="66" t="s">
        <v>1</v>
      </c>
      <c r="C13" s="35" t="s">
        <v>176</v>
      </c>
      <c r="D13" s="104">
        <v>2201000164</v>
      </c>
      <c r="E13" s="35" t="s">
        <v>177</v>
      </c>
      <c r="F13" s="39"/>
      <c r="G13" s="38">
        <v>0</v>
      </c>
      <c r="H13" s="38">
        <v>0</v>
      </c>
      <c r="I13" s="38"/>
    </row>
    <row r="14" spans="1:9" ht="15.6">
      <c r="A14" s="66" t="s">
        <v>188</v>
      </c>
      <c r="B14" s="35" t="s">
        <v>1</v>
      </c>
      <c r="C14" s="35" t="s">
        <v>9</v>
      </c>
      <c r="D14" s="104">
        <v>2201001161</v>
      </c>
      <c r="E14" s="35" t="s">
        <v>192</v>
      </c>
      <c r="F14" s="37">
        <v>620</v>
      </c>
      <c r="G14" s="38">
        <v>48.44</v>
      </c>
      <c r="H14" s="38">
        <v>208</v>
      </c>
      <c r="I14" s="38"/>
    </row>
    <row r="15" spans="1:9" ht="15.6" customHeight="1">
      <c r="A15" s="66" t="s">
        <v>188</v>
      </c>
      <c r="B15" s="35" t="s">
        <v>1</v>
      </c>
      <c r="C15" s="35" t="s">
        <v>9</v>
      </c>
      <c r="D15" s="104">
        <v>2201001162</v>
      </c>
      <c r="E15" s="35" t="s">
        <v>191</v>
      </c>
      <c r="F15" s="37">
        <v>610</v>
      </c>
      <c r="G15" s="38">
        <v>207.2</v>
      </c>
      <c r="H15" s="38">
        <v>887</v>
      </c>
      <c r="I15" s="38"/>
    </row>
    <row r="16" spans="1:9" ht="15.6">
      <c r="A16" s="35" t="s">
        <v>188</v>
      </c>
      <c r="B16" s="35" t="s">
        <v>1</v>
      </c>
      <c r="C16" s="35" t="s">
        <v>9</v>
      </c>
      <c r="D16" s="112">
        <v>2201001163</v>
      </c>
      <c r="E16" s="35" t="s">
        <v>189</v>
      </c>
      <c r="F16" s="37">
        <v>0</v>
      </c>
      <c r="G16" s="38">
        <v>0</v>
      </c>
      <c r="H16" s="38">
        <v>0</v>
      </c>
      <c r="I16" s="38"/>
    </row>
    <row r="17" spans="1:9" ht="16.2" thickBot="1">
      <c r="A17" s="61" t="s">
        <v>188</v>
      </c>
      <c r="B17" s="61" t="s">
        <v>1</v>
      </c>
      <c r="C17" s="61" t="s">
        <v>9</v>
      </c>
      <c r="D17" s="62" t="s">
        <v>109</v>
      </c>
      <c r="E17" s="61" t="s">
        <v>190</v>
      </c>
      <c r="F17" s="63"/>
      <c r="G17" s="64"/>
      <c r="H17" s="64"/>
      <c r="I17" s="64"/>
    </row>
    <row r="18" spans="1:9" s="25" customFormat="1" ht="16.2" thickBot="1">
      <c r="A18" s="242" t="s">
        <v>194</v>
      </c>
      <c r="B18" s="242"/>
      <c r="C18" s="242"/>
      <c r="D18" s="242"/>
      <c r="E18" s="242"/>
      <c r="F18" s="23">
        <f>SUM(F7:F17)</f>
        <v>10530</v>
      </c>
      <c r="G18" s="23">
        <f>SUM(G7:G17)</f>
        <v>3597.44</v>
      </c>
      <c r="H18" s="23">
        <f>SUM(H7:H17)</f>
        <v>15395</v>
      </c>
      <c r="I18" s="23">
        <f>SUM(I7:I17)</f>
        <v>0</v>
      </c>
    </row>
    <row r="19" spans="1:9">
      <c r="A19" s="205"/>
      <c r="B19" s="205"/>
      <c r="C19" s="205"/>
      <c r="D19" s="205"/>
      <c r="E19" s="205"/>
      <c r="F19" s="205"/>
      <c r="G19" s="205"/>
      <c r="H19" s="205"/>
      <c r="I19" s="205"/>
    </row>
    <row r="20" spans="1:9" s="25" customFormat="1" ht="15.6">
      <c r="A20" s="246" t="s">
        <v>195</v>
      </c>
      <c r="B20" s="246"/>
      <c r="C20" s="246"/>
      <c r="D20" s="246"/>
      <c r="E20" s="246"/>
      <c r="F20" s="246"/>
      <c r="G20" s="246"/>
      <c r="H20" s="246"/>
      <c r="I20" s="246"/>
    </row>
    <row r="21" spans="1:9" ht="15.6">
      <c r="A21" s="60" t="s">
        <v>188</v>
      </c>
      <c r="B21" s="35" t="s">
        <v>20</v>
      </c>
      <c r="C21" s="35" t="s">
        <v>26</v>
      </c>
      <c r="D21" s="104">
        <v>2201001237</v>
      </c>
      <c r="E21" s="35" t="s">
        <v>179</v>
      </c>
      <c r="F21" s="39">
        <v>3000</v>
      </c>
      <c r="G21" s="38">
        <v>1229.3599999999999</v>
      </c>
      <c r="H21" s="38">
        <v>3000</v>
      </c>
      <c r="I21" s="38"/>
    </row>
    <row r="22" spans="1:9" ht="31.2">
      <c r="A22" s="60" t="s">
        <v>188</v>
      </c>
      <c r="B22" s="35" t="s">
        <v>20</v>
      </c>
      <c r="C22" s="35" t="s">
        <v>180</v>
      </c>
      <c r="D22" s="104">
        <v>2201001252</v>
      </c>
      <c r="E22" s="35" t="s">
        <v>181</v>
      </c>
      <c r="F22" s="39">
        <v>1000</v>
      </c>
      <c r="G22" s="38">
        <v>362.82</v>
      </c>
      <c r="H22" s="38">
        <v>1000</v>
      </c>
      <c r="I22" s="38"/>
    </row>
    <row r="23" spans="1:9" ht="15.6">
      <c r="A23" s="60" t="s">
        <v>188</v>
      </c>
      <c r="B23" s="35" t="s">
        <v>20</v>
      </c>
      <c r="C23" s="35" t="s">
        <v>23</v>
      </c>
      <c r="D23" s="104">
        <v>2201001222</v>
      </c>
      <c r="E23" s="35" t="s">
        <v>182</v>
      </c>
      <c r="F23" s="39">
        <v>1000</v>
      </c>
      <c r="G23" s="38">
        <v>0</v>
      </c>
      <c r="H23" s="38">
        <v>2000</v>
      </c>
      <c r="I23" s="38"/>
    </row>
    <row r="24" spans="1:9" ht="25.2" customHeight="1" thickBot="1">
      <c r="A24" s="20" t="s">
        <v>188</v>
      </c>
      <c r="B24" s="54" t="s">
        <v>20</v>
      </c>
      <c r="C24" s="54" t="s">
        <v>21</v>
      </c>
      <c r="D24" s="53" t="s">
        <v>270</v>
      </c>
      <c r="E24" s="61" t="s">
        <v>198</v>
      </c>
      <c r="F24" s="55"/>
      <c r="G24" s="56"/>
      <c r="H24" s="56"/>
      <c r="I24" s="57"/>
    </row>
    <row r="25" spans="1:9" s="25" customFormat="1" ht="16.2" thickBot="1">
      <c r="A25" s="242" t="s">
        <v>196</v>
      </c>
      <c r="B25" s="242"/>
      <c r="C25" s="242"/>
      <c r="D25" s="242"/>
      <c r="E25" s="242"/>
      <c r="F25" s="23">
        <f>SUM(F21:F24)</f>
        <v>5000</v>
      </c>
      <c r="G25" s="23">
        <f>SUM(G21:G24)</f>
        <v>1592.1799999999998</v>
      </c>
      <c r="H25" s="23">
        <f>SUM(H21:H24)</f>
        <v>6000</v>
      </c>
      <c r="I25" s="23">
        <f>SUM(I21:I24)</f>
        <v>0</v>
      </c>
    </row>
    <row r="26" spans="1:9">
      <c r="A26" s="201"/>
      <c r="B26" s="201"/>
      <c r="C26" s="201"/>
      <c r="D26" s="201"/>
      <c r="E26" s="201"/>
      <c r="F26" s="201"/>
      <c r="G26" s="201"/>
      <c r="H26" s="201"/>
      <c r="I26" s="201"/>
    </row>
    <row r="27" spans="1:9" s="25" customFormat="1" ht="15.6">
      <c r="A27" s="246" t="s">
        <v>197</v>
      </c>
      <c r="B27" s="246"/>
      <c r="C27" s="246"/>
      <c r="D27" s="246"/>
      <c r="E27" s="246"/>
      <c r="F27" s="246"/>
      <c r="G27" s="246"/>
      <c r="H27" s="246"/>
      <c r="I27" s="246"/>
    </row>
    <row r="28" spans="1:9" ht="15.6">
      <c r="A28" s="60" t="s">
        <v>188</v>
      </c>
      <c r="B28" s="35" t="s">
        <v>28</v>
      </c>
      <c r="C28" s="35" t="s">
        <v>36</v>
      </c>
      <c r="D28" s="104">
        <v>2201001351</v>
      </c>
      <c r="E28" s="35" t="s">
        <v>183</v>
      </c>
      <c r="F28" s="39">
        <v>4000</v>
      </c>
      <c r="G28" s="38">
        <v>3269.62</v>
      </c>
      <c r="H28" s="38">
        <v>5900</v>
      </c>
      <c r="I28" s="38"/>
    </row>
    <row r="29" spans="1:9" ht="31.2">
      <c r="A29" s="60" t="s">
        <v>188</v>
      </c>
      <c r="B29" s="60" t="s">
        <v>28</v>
      </c>
      <c r="C29" s="35" t="s">
        <v>38</v>
      </c>
      <c r="D29" s="104">
        <v>2201001352.0999999</v>
      </c>
      <c r="E29" s="35" t="s">
        <v>242</v>
      </c>
      <c r="F29" s="39">
        <v>78000</v>
      </c>
      <c r="G29" s="38">
        <v>0</v>
      </c>
      <c r="H29" s="74">
        <v>0</v>
      </c>
      <c r="I29" s="38"/>
    </row>
    <row r="30" spans="1:9" ht="31.2">
      <c r="A30" s="60" t="s">
        <v>188</v>
      </c>
      <c r="B30" s="35" t="s">
        <v>28</v>
      </c>
      <c r="C30" s="35" t="s">
        <v>38</v>
      </c>
      <c r="D30" s="104">
        <v>2201001352.1999998</v>
      </c>
      <c r="E30" s="35" t="s">
        <v>184</v>
      </c>
      <c r="F30" s="39">
        <v>5000</v>
      </c>
      <c r="G30" s="38">
        <v>0</v>
      </c>
      <c r="H30" s="38">
        <v>5000</v>
      </c>
      <c r="I30" s="38"/>
    </row>
    <row r="31" spans="1:9" ht="16.2" thickBot="1">
      <c r="A31" s="60" t="s">
        <v>188</v>
      </c>
      <c r="B31" s="35" t="s">
        <v>28</v>
      </c>
      <c r="C31" s="35" t="s">
        <v>29</v>
      </c>
      <c r="D31" s="104">
        <v>2201001366</v>
      </c>
      <c r="E31" s="35" t="s">
        <v>185</v>
      </c>
      <c r="F31" s="79">
        <v>9000</v>
      </c>
      <c r="G31" s="75">
        <v>2879.51</v>
      </c>
      <c r="H31" s="75">
        <v>9000</v>
      </c>
      <c r="I31" s="75"/>
    </row>
    <row r="32" spans="1:9" s="25" customFormat="1" ht="16.2" thickBot="1">
      <c r="A32" s="242" t="s">
        <v>199</v>
      </c>
      <c r="B32" s="242"/>
      <c r="C32" s="242"/>
      <c r="D32" s="242"/>
      <c r="E32" s="242"/>
      <c r="F32" s="23">
        <f>SUM(F28:F31)</f>
        <v>96000</v>
      </c>
      <c r="G32" s="23">
        <f>SUM(G28:G31)</f>
        <v>6149.13</v>
      </c>
      <c r="H32" s="23">
        <f>SUM(H28:H31)</f>
        <v>19900</v>
      </c>
      <c r="I32" s="23">
        <f>SUM(I28:I31)</f>
        <v>0</v>
      </c>
    </row>
    <row r="33" spans="1:9" s="25" customFormat="1" ht="15.6">
      <c r="A33" s="244"/>
      <c r="B33" s="244"/>
      <c r="C33" s="244"/>
      <c r="D33" s="244"/>
      <c r="E33" s="244"/>
      <c r="F33" s="244"/>
      <c r="G33" s="244"/>
      <c r="H33" s="244"/>
      <c r="I33" s="244"/>
    </row>
    <row r="34" spans="1:9" s="25" customFormat="1" ht="16.2" thickBot="1">
      <c r="A34" s="245" t="s">
        <v>228</v>
      </c>
      <c r="B34" s="245"/>
      <c r="C34" s="245"/>
      <c r="D34" s="101"/>
      <c r="E34" s="101"/>
      <c r="F34" s="102"/>
      <c r="G34" s="126"/>
      <c r="H34" s="102"/>
      <c r="I34" s="103"/>
    </row>
    <row r="35" spans="1:9" ht="24" thickBot="1">
      <c r="A35" s="243" t="s">
        <v>305</v>
      </c>
      <c r="B35" s="243"/>
      <c r="C35" s="243"/>
      <c r="D35" s="243"/>
      <c r="E35" s="243"/>
      <c r="F35" s="58">
        <f>SUM(F18+F25+F32)</f>
        <v>111530</v>
      </c>
      <c r="G35" s="58">
        <f>SUM(G18+G25+G32)</f>
        <v>11338.75</v>
      </c>
      <c r="H35" s="58">
        <f>SUM(H18+H25+H32)</f>
        <v>41295</v>
      </c>
      <c r="I35" s="58">
        <f>SUM(I18+I25+I32)</f>
        <v>0</v>
      </c>
    </row>
  </sheetData>
  <mergeCells count="15">
    <mergeCell ref="A18:E18"/>
    <mergeCell ref="A19:I19"/>
    <mergeCell ref="A20:I20"/>
    <mergeCell ref="A1:F1"/>
    <mergeCell ref="A3:I3"/>
    <mergeCell ref="A4:I4"/>
    <mergeCell ref="A6:B6"/>
    <mergeCell ref="C6:I6"/>
    <mergeCell ref="A32:E32"/>
    <mergeCell ref="A35:E35"/>
    <mergeCell ref="A33:I33"/>
    <mergeCell ref="A34:C34"/>
    <mergeCell ref="A25:E25"/>
    <mergeCell ref="A26:I26"/>
    <mergeCell ref="A27:I27"/>
  </mergeCells>
  <pageMargins left="0.7" right="0.7" top="0.75" bottom="0.75" header="0.3" footer="0.3"/>
  <pageSetup paperSize="3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11" sqref="A11:E11"/>
    </sheetView>
  </sheetViews>
  <sheetFormatPr defaultRowHeight="14.4"/>
  <cols>
    <col min="1" max="1" width="22.5546875" customWidth="1"/>
    <col min="2" max="2" width="25.5546875" customWidth="1"/>
    <col min="3" max="3" width="23.33203125" customWidth="1"/>
    <col min="4" max="4" width="19.44140625" customWidth="1"/>
    <col min="5" max="5" width="37" customWidth="1"/>
    <col min="6" max="7" width="19.33203125" customWidth="1"/>
    <col min="8" max="8" width="20" style="17" customWidth="1"/>
    <col min="9" max="9" width="18.44140625" style="17" customWidth="1"/>
  </cols>
  <sheetData>
    <row r="1" spans="1:9">
      <c r="A1" s="217"/>
      <c r="B1" s="217"/>
      <c r="C1" s="217"/>
      <c r="D1" s="217"/>
      <c r="E1" s="217"/>
      <c r="F1" s="217"/>
      <c r="G1" s="124"/>
      <c r="H1" s="15"/>
      <c r="I1" s="15"/>
    </row>
    <row r="2" spans="1:9">
      <c r="A2" s="34"/>
      <c r="B2" s="34"/>
      <c r="C2" s="34"/>
      <c r="D2" s="34"/>
      <c r="E2" s="34"/>
      <c r="F2" s="34"/>
      <c r="G2" s="124"/>
      <c r="H2" s="15"/>
      <c r="I2" s="15"/>
    </row>
    <row r="3" spans="1:9" ht="28.95" customHeight="1" thickBot="1">
      <c r="A3" s="247" t="s">
        <v>306</v>
      </c>
      <c r="B3" s="247"/>
      <c r="C3" s="247"/>
      <c r="D3" s="247"/>
      <c r="E3" s="247"/>
      <c r="F3" s="247"/>
      <c r="G3" s="247"/>
      <c r="H3" s="247"/>
      <c r="I3" s="247"/>
    </row>
    <row r="4" spans="1:9" ht="28.95" customHeight="1" thickBot="1">
      <c r="A4" s="248"/>
      <c r="B4" s="248"/>
      <c r="C4" s="248"/>
      <c r="D4" s="248"/>
      <c r="E4" s="248"/>
      <c r="F4" s="248"/>
      <c r="G4" s="248"/>
      <c r="H4" s="248"/>
      <c r="I4" s="248"/>
    </row>
    <row r="5" spans="1:9" ht="31.8" thickBot="1">
      <c r="A5" s="71" t="s">
        <v>232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1" t="s">
        <v>263</v>
      </c>
      <c r="H5" s="72" t="s">
        <v>273</v>
      </c>
      <c r="I5" s="72" t="s">
        <v>264</v>
      </c>
    </row>
    <row r="6" spans="1:9">
      <c r="A6" s="201"/>
      <c r="B6" s="201"/>
      <c r="C6" s="201"/>
      <c r="D6" s="201"/>
      <c r="E6" s="201"/>
      <c r="F6" s="201"/>
      <c r="G6" s="201"/>
      <c r="H6" s="201"/>
      <c r="I6" s="201"/>
    </row>
    <row r="7" spans="1:9" s="25" customFormat="1" ht="15.6">
      <c r="A7" s="246" t="s">
        <v>229</v>
      </c>
      <c r="B7" s="246"/>
      <c r="C7" s="246"/>
      <c r="D7" s="246"/>
      <c r="E7" s="246"/>
      <c r="F7" s="246"/>
      <c r="G7" s="246"/>
      <c r="H7" s="246"/>
      <c r="I7" s="246"/>
    </row>
    <row r="8" spans="1:9" s="25" customFormat="1" ht="15.6">
      <c r="A8" s="100"/>
      <c r="B8" s="100"/>
      <c r="C8" s="100"/>
      <c r="D8" s="100"/>
      <c r="E8" s="100"/>
      <c r="F8" s="100"/>
      <c r="G8" s="125"/>
      <c r="H8" s="100"/>
      <c r="I8" s="100"/>
    </row>
    <row r="9" spans="1:9" ht="31.8" thickBot="1">
      <c r="A9" s="61" t="s">
        <v>230</v>
      </c>
      <c r="B9" s="35" t="s">
        <v>28</v>
      </c>
      <c r="C9" s="35" t="s">
        <v>38</v>
      </c>
      <c r="D9" s="104">
        <v>2202001352</v>
      </c>
      <c r="E9" s="35" t="s">
        <v>230</v>
      </c>
      <c r="F9" s="79">
        <v>70000</v>
      </c>
      <c r="G9" s="79">
        <v>10866.16</v>
      </c>
      <c r="H9" s="75">
        <v>20000</v>
      </c>
      <c r="I9" s="75"/>
    </row>
    <row r="10" spans="1:9" s="25" customFormat="1" ht="16.2" thickBot="1">
      <c r="A10" s="242" t="s">
        <v>231</v>
      </c>
      <c r="B10" s="242"/>
      <c r="C10" s="242"/>
      <c r="D10" s="242"/>
      <c r="E10" s="242"/>
      <c r="F10" s="23">
        <f>SUM(F9:F9)</f>
        <v>70000</v>
      </c>
      <c r="G10" s="23">
        <f>SUM(G9:G9)</f>
        <v>10866.16</v>
      </c>
      <c r="H10" s="23">
        <f>SUM(H9:H9)</f>
        <v>20000</v>
      </c>
      <c r="I10" s="23">
        <f>SUM(I9:I9)</f>
        <v>0</v>
      </c>
    </row>
    <row r="11" spans="1:9" ht="24" thickBot="1">
      <c r="A11" s="243" t="s">
        <v>311</v>
      </c>
      <c r="B11" s="243"/>
      <c r="C11" s="243"/>
      <c r="D11" s="243"/>
      <c r="E11" s="243"/>
      <c r="F11" s="58">
        <f>SUM(F9:F9)</f>
        <v>70000</v>
      </c>
      <c r="G11" s="58">
        <f>SUM(G9:G9)</f>
        <v>10866.16</v>
      </c>
      <c r="H11" s="58">
        <f>SUM(H9:H9)</f>
        <v>20000</v>
      </c>
      <c r="I11" s="58">
        <f>SUM(I9:I9)</f>
        <v>0</v>
      </c>
    </row>
  </sheetData>
  <mergeCells count="7">
    <mergeCell ref="A6:I6"/>
    <mergeCell ref="A7:I7"/>
    <mergeCell ref="A10:E10"/>
    <mergeCell ref="A11:E11"/>
    <mergeCell ref="A1:F1"/>
    <mergeCell ref="A3:I3"/>
    <mergeCell ref="A4:I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4" workbookViewId="0">
      <selection activeCell="H9" sqref="H9"/>
    </sheetView>
  </sheetViews>
  <sheetFormatPr defaultRowHeight="14.4"/>
  <cols>
    <col min="1" max="1" width="22.33203125" customWidth="1"/>
    <col min="2" max="2" width="23.5546875" customWidth="1"/>
    <col min="3" max="3" width="35.33203125" customWidth="1"/>
    <col min="4" max="4" width="19.44140625" customWidth="1"/>
    <col min="5" max="5" width="41.5546875" customWidth="1"/>
    <col min="6" max="7" width="19.33203125" customWidth="1"/>
    <col min="8" max="8" width="21.44140625" style="17" customWidth="1"/>
    <col min="9" max="9" width="20.6640625" customWidth="1"/>
  </cols>
  <sheetData>
    <row r="1" spans="1:9">
      <c r="A1" s="217"/>
      <c r="B1" s="217"/>
      <c r="C1" s="217"/>
      <c r="D1" s="217"/>
      <c r="E1" s="217"/>
      <c r="F1" s="217"/>
      <c r="G1" s="124"/>
      <c r="H1" s="15"/>
      <c r="I1" s="34"/>
    </row>
    <row r="2" spans="1:9">
      <c r="A2" s="34"/>
      <c r="B2" s="34"/>
      <c r="C2" s="34"/>
      <c r="D2" s="34"/>
      <c r="E2" s="34"/>
      <c r="F2" s="34"/>
      <c r="G2" s="124"/>
      <c r="H2" s="15"/>
      <c r="I2" s="34"/>
    </row>
    <row r="3" spans="1:9" ht="28.95" customHeight="1" thickBot="1">
      <c r="A3" s="247" t="s">
        <v>213</v>
      </c>
      <c r="B3" s="247"/>
      <c r="C3" s="247"/>
      <c r="D3" s="247"/>
      <c r="E3" s="247"/>
      <c r="F3" s="247"/>
      <c r="G3" s="247"/>
      <c r="H3" s="247"/>
      <c r="I3" s="247"/>
    </row>
    <row r="4" spans="1:9" ht="28.95" customHeight="1" thickBot="1">
      <c r="A4" s="248"/>
      <c r="B4" s="248"/>
      <c r="C4" s="248"/>
      <c r="D4" s="248"/>
      <c r="E4" s="248"/>
      <c r="F4" s="248"/>
      <c r="G4" s="248"/>
      <c r="H4" s="248"/>
      <c r="I4" s="248"/>
    </row>
    <row r="5" spans="1:9" ht="31.8" thickBot="1">
      <c r="A5" s="71" t="s">
        <v>232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1" t="s">
        <v>274</v>
      </c>
      <c r="H5" s="72" t="s">
        <v>273</v>
      </c>
      <c r="I5" s="99" t="s">
        <v>275</v>
      </c>
    </row>
    <row r="6" spans="1:9" s="25" customFormat="1" ht="15.6">
      <c r="A6" s="249" t="s">
        <v>202</v>
      </c>
      <c r="B6" s="249"/>
      <c r="C6" s="250"/>
      <c r="D6" s="250"/>
      <c r="E6" s="250"/>
      <c r="F6" s="250"/>
      <c r="G6" s="250"/>
      <c r="H6" s="250"/>
      <c r="I6" s="250"/>
    </row>
    <row r="7" spans="1:9" ht="15.6">
      <c r="A7" s="61" t="s">
        <v>204</v>
      </c>
      <c r="B7" s="35" t="s">
        <v>1</v>
      </c>
      <c r="C7" s="35" t="s">
        <v>3</v>
      </c>
      <c r="D7" s="104">
        <v>2240210111.2399998</v>
      </c>
      <c r="E7" s="35" t="s">
        <v>205</v>
      </c>
      <c r="F7" s="39">
        <v>44000</v>
      </c>
      <c r="G7" s="39">
        <v>12467.5</v>
      </c>
      <c r="H7" s="189">
        <v>0</v>
      </c>
      <c r="I7" s="179"/>
    </row>
    <row r="8" spans="1:9" ht="15.6">
      <c r="A8" s="61"/>
      <c r="B8" s="35" t="s">
        <v>281</v>
      </c>
      <c r="C8" s="35" t="s">
        <v>280</v>
      </c>
      <c r="D8" s="104"/>
      <c r="E8" s="35" t="s">
        <v>279</v>
      </c>
      <c r="F8" s="39"/>
      <c r="G8" s="39"/>
      <c r="H8" s="189">
        <v>29000</v>
      </c>
      <c r="I8" s="179"/>
    </row>
    <row r="9" spans="1:9" ht="15.6">
      <c r="A9" s="61" t="s">
        <v>204</v>
      </c>
      <c r="B9" s="35" t="s">
        <v>1</v>
      </c>
      <c r="C9" s="35" t="s">
        <v>3</v>
      </c>
      <c r="D9" s="104">
        <v>2240003111.2399998</v>
      </c>
      <c r="E9" s="35" t="s">
        <v>206</v>
      </c>
      <c r="F9" s="39">
        <v>10000</v>
      </c>
      <c r="G9" s="39">
        <v>17857.400000000001</v>
      </c>
      <c r="H9" s="38">
        <v>10000</v>
      </c>
      <c r="I9" s="179"/>
    </row>
    <row r="10" spans="1:9" s="25" customFormat="1" ht="16.2" thickBot="1">
      <c r="A10" s="242" t="s">
        <v>207</v>
      </c>
      <c r="B10" s="242"/>
      <c r="C10" s="242"/>
      <c r="D10" s="242"/>
      <c r="E10" s="242"/>
      <c r="F10" s="52">
        <f>SUM(F7:F9)</f>
        <v>54000</v>
      </c>
      <c r="G10" s="52">
        <f>SUM(G7:G9)</f>
        <v>30324.9</v>
      </c>
      <c r="H10" s="52">
        <f>SUM(H7:H9)</f>
        <v>39000</v>
      </c>
      <c r="I10" s="52">
        <f>SUM(I7:I9)</f>
        <v>0</v>
      </c>
    </row>
    <row r="11" spans="1:9">
      <c r="A11" s="205"/>
      <c r="B11" s="205"/>
      <c r="C11" s="205"/>
      <c r="D11" s="205"/>
      <c r="E11" s="205"/>
      <c r="F11" s="205"/>
      <c r="G11" s="205"/>
      <c r="H11" s="205"/>
      <c r="I11" s="205"/>
    </row>
    <row r="12" spans="1:9" s="25" customFormat="1" ht="15.6">
      <c r="A12" s="246" t="s">
        <v>203</v>
      </c>
      <c r="B12" s="246"/>
      <c r="C12" s="246"/>
      <c r="D12" s="246"/>
      <c r="E12" s="246"/>
      <c r="F12" s="246"/>
      <c r="G12" s="246"/>
      <c r="H12" s="246"/>
      <c r="I12" s="246"/>
    </row>
    <row r="13" spans="1:9" ht="15.6">
      <c r="A13" s="61" t="s">
        <v>204</v>
      </c>
      <c r="B13" s="35" t="s">
        <v>20</v>
      </c>
      <c r="C13" s="35" t="s">
        <v>26</v>
      </c>
      <c r="D13" s="104">
        <v>2240200222.0149999</v>
      </c>
      <c r="E13" s="35" t="s">
        <v>208</v>
      </c>
      <c r="F13" s="39">
        <v>58000</v>
      </c>
      <c r="G13" s="39">
        <v>15824.66</v>
      </c>
      <c r="H13" s="38">
        <v>44000</v>
      </c>
      <c r="I13" s="39"/>
    </row>
    <row r="14" spans="1:9" ht="15.6">
      <c r="A14" s="61" t="s">
        <v>204</v>
      </c>
      <c r="B14" s="35" t="s">
        <v>20</v>
      </c>
      <c r="C14" s="35" t="s">
        <v>26</v>
      </c>
      <c r="D14" s="104">
        <v>2240210222</v>
      </c>
      <c r="E14" s="35" t="s">
        <v>218</v>
      </c>
      <c r="F14" s="39">
        <v>0</v>
      </c>
      <c r="G14" s="39">
        <v>0</v>
      </c>
      <c r="H14" s="38">
        <v>44000</v>
      </c>
      <c r="I14" s="39"/>
    </row>
    <row r="15" spans="1:9" s="25" customFormat="1" ht="16.2" thickBot="1">
      <c r="A15" s="242" t="s">
        <v>209</v>
      </c>
      <c r="B15" s="242"/>
      <c r="C15" s="242"/>
      <c r="D15" s="242"/>
      <c r="E15" s="242"/>
      <c r="F15" s="52">
        <f>SUM(F13:F13)</f>
        <v>58000</v>
      </c>
      <c r="G15" s="52">
        <f>SUM(G13:G13)</f>
        <v>15824.66</v>
      </c>
      <c r="H15" s="52">
        <f>SUM(H13:H14)</f>
        <v>88000</v>
      </c>
      <c r="I15" s="52">
        <f>SUM(I13:I13)</f>
        <v>0</v>
      </c>
    </row>
    <row r="16" spans="1:9">
      <c r="A16" s="201"/>
      <c r="B16" s="201"/>
      <c r="C16" s="201"/>
      <c r="D16" s="201"/>
      <c r="E16" s="201"/>
      <c r="F16" s="201"/>
      <c r="G16" s="201"/>
      <c r="H16" s="201"/>
      <c r="I16" s="201"/>
    </row>
    <row r="17" spans="1:9" s="25" customFormat="1" ht="15.6">
      <c r="A17" s="246" t="s">
        <v>210</v>
      </c>
      <c r="B17" s="246"/>
      <c r="C17" s="246"/>
      <c r="D17" s="246"/>
      <c r="E17" s="246"/>
      <c r="F17" s="246"/>
      <c r="G17" s="246"/>
      <c r="H17" s="246"/>
      <c r="I17" s="246"/>
    </row>
    <row r="18" spans="1:9" s="25" customFormat="1" ht="15.6">
      <c r="A18" s="100"/>
      <c r="B18" s="100"/>
      <c r="C18" s="100"/>
      <c r="D18" s="100"/>
      <c r="E18" s="100"/>
      <c r="F18" s="100"/>
      <c r="G18" s="125"/>
      <c r="H18" s="100"/>
      <c r="I18" s="100"/>
    </row>
    <row r="19" spans="1:9" ht="19.2" customHeight="1">
      <c r="A19" s="113" t="s">
        <v>204</v>
      </c>
      <c r="B19" s="114" t="s">
        <v>48</v>
      </c>
      <c r="C19" s="114" t="s">
        <v>211</v>
      </c>
      <c r="D19" s="115">
        <v>2240003451</v>
      </c>
      <c r="E19" s="114" t="s">
        <v>219</v>
      </c>
      <c r="F19" s="116">
        <v>0</v>
      </c>
      <c r="G19" s="116">
        <v>0</v>
      </c>
      <c r="H19" s="117">
        <v>0</v>
      </c>
      <c r="I19" s="116"/>
    </row>
    <row r="20" spans="1:9" ht="20.399999999999999" customHeight="1">
      <c r="A20" s="113" t="s">
        <v>204</v>
      </c>
      <c r="B20" s="114" t="s">
        <v>48</v>
      </c>
      <c r="C20" s="114" t="s">
        <v>211</v>
      </c>
      <c r="D20" s="115">
        <v>2240200451</v>
      </c>
      <c r="E20" s="114" t="s">
        <v>212</v>
      </c>
      <c r="F20" s="116">
        <v>6000</v>
      </c>
      <c r="G20" s="116">
        <v>0</v>
      </c>
      <c r="H20" s="117">
        <v>0</v>
      </c>
      <c r="I20" s="116"/>
    </row>
    <row r="21" spans="1:9" ht="19.95" customHeight="1">
      <c r="A21" s="113" t="s">
        <v>204</v>
      </c>
      <c r="B21" s="114" t="s">
        <v>48</v>
      </c>
      <c r="C21" s="114" t="s">
        <v>211</v>
      </c>
      <c r="D21" s="115">
        <v>2240210451</v>
      </c>
      <c r="E21" s="114" t="s">
        <v>220</v>
      </c>
      <c r="F21" s="116">
        <v>0</v>
      </c>
      <c r="G21" s="116">
        <v>0</v>
      </c>
      <c r="H21" s="117">
        <v>0</v>
      </c>
      <c r="I21" s="116"/>
    </row>
    <row r="22" spans="1:9" s="25" customFormat="1" ht="16.2" thickBot="1">
      <c r="A22" s="242" t="s">
        <v>237</v>
      </c>
      <c r="B22" s="242"/>
      <c r="C22" s="242"/>
      <c r="D22" s="242"/>
      <c r="E22" s="242"/>
      <c r="F22" s="105">
        <f>SUM(F19:F21)</f>
        <v>6000</v>
      </c>
      <c r="G22" s="105">
        <f>SUM(G19:G21)</f>
        <v>0</v>
      </c>
      <c r="H22" s="105">
        <f>SUM(H19:H21)</f>
        <v>0</v>
      </c>
      <c r="I22" s="105">
        <f>SUM(I19:I21)</f>
        <v>0</v>
      </c>
    </row>
    <row r="23" spans="1:9" ht="24" thickBot="1">
      <c r="A23" s="243" t="s">
        <v>307</v>
      </c>
      <c r="B23" s="243"/>
      <c r="C23" s="243"/>
      <c r="D23" s="243"/>
      <c r="E23" s="243"/>
      <c r="F23" s="58">
        <f>SUM(F10+F15+F22)</f>
        <v>118000</v>
      </c>
      <c r="G23" s="58">
        <f>SUM(G10+G15+G22)</f>
        <v>46149.56</v>
      </c>
      <c r="H23" s="58">
        <f>SUM(H10+H15+H22)</f>
        <v>127000</v>
      </c>
      <c r="I23" s="58">
        <f>SUM(I10+I15+I22)</f>
        <v>0</v>
      </c>
    </row>
  </sheetData>
  <mergeCells count="13">
    <mergeCell ref="A23:E23"/>
    <mergeCell ref="A1:F1"/>
    <mergeCell ref="A3:I3"/>
    <mergeCell ref="A6:B6"/>
    <mergeCell ref="C6:I6"/>
    <mergeCell ref="A10:E10"/>
    <mergeCell ref="A11:I11"/>
    <mergeCell ref="A4:I4"/>
    <mergeCell ref="A12:I12"/>
    <mergeCell ref="A15:E15"/>
    <mergeCell ref="A16:I16"/>
    <mergeCell ref="A17:I17"/>
    <mergeCell ref="A22:E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workbookViewId="0">
      <selection activeCell="A10" sqref="A10"/>
    </sheetView>
  </sheetViews>
  <sheetFormatPr defaultRowHeight="14.4"/>
  <cols>
    <col min="1" max="1" width="26.33203125" customWidth="1"/>
    <col min="2" max="2" width="23.6640625" customWidth="1"/>
    <col min="3" max="3" width="35" customWidth="1"/>
    <col min="4" max="4" width="19.44140625" customWidth="1"/>
    <col min="5" max="5" width="37" customWidth="1"/>
    <col min="6" max="7" width="19.33203125" customWidth="1"/>
    <col min="8" max="8" width="18.44140625" style="17" customWidth="1"/>
    <col min="9" max="9" width="20.6640625" customWidth="1"/>
  </cols>
  <sheetData>
    <row r="1" spans="1:9">
      <c r="A1" s="217"/>
      <c r="B1" s="217"/>
      <c r="C1" s="217"/>
      <c r="D1" s="217"/>
      <c r="E1" s="217"/>
      <c r="F1" s="217"/>
      <c r="G1" s="124"/>
      <c r="H1" s="15"/>
      <c r="I1" s="34"/>
    </row>
    <row r="2" spans="1:9">
      <c r="A2" s="34"/>
      <c r="B2" s="34"/>
      <c r="C2" s="34"/>
      <c r="D2" s="34"/>
      <c r="E2" s="34"/>
      <c r="F2" s="34"/>
      <c r="G2" s="124"/>
      <c r="H2" s="15"/>
      <c r="I2" s="34"/>
    </row>
    <row r="3" spans="1:9" ht="28.95" customHeight="1" thickBot="1">
      <c r="A3" s="247" t="s">
        <v>235</v>
      </c>
      <c r="B3" s="247"/>
      <c r="C3" s="247"/>
      <c r="D3" s="247"/>
      <c r="E3" s="247"/>
      <c r="F3" s="247"/>
      <c r="G3" s="247"/>
      <c r="H3" s="247"/>
      <c r="I3" s="247"/>
    </row>
    <row r="4" spans="1:9" ht="28.95" customHeight="1" thickBot="1">
      <c r="A4" s="248"/>
      <c r="B4" s="248"/>
      <c r="C4" s="248"/>
      <c r="D4" s="248"/>
      <c r="E4" s="248"/>
      <c r="F4" s="248"/>
      <c r="G4" s="248"/>
      <c r="H4" s="248"/>
      <c r="I4" s="248"/>
    </row>
    <row r="5" spans="1:9" ht="31.8" thickBot="1">
      <c r="A5" s="71" t="s">
        <v>232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1" t="s">
        <v>269</v>
      </c>
      <c r="H5" s="72" t="s">
        <v>273</v>
      </c>
      <c r="I5" s="107" t="s">
        <v>275</v>
      </c>
    </row>
    <row r="6" spans="1:9" s="25" customFormat="1" ht="15.6">
      <c r="A6" s="246" t="s">
        <v>221</v>
      </c>
      <c r="B6" s="246"/>
      <c r="C6" s="246"/>
      <c r="D6" s="246"/>
      <c r="E6" s="246"/>
      <c r="F6" s="246"/>
      <c r="G6" s="246"/>
      <c r="H6" s="246"/>
      <c r="I6" s="246"/>
    </row>
    <row r="7" spans="1:9" s="122" customFormat="1" ht="21" customHeight="1" thickBot="1">
      <c r="A7" s="119" t="s">
        <v>236</v>
      </c>
      <c r="B7" s="114" t="s">
        <v>48</v>
      </c>
      <c r="C7" s="114" t="s">
        <v>211</v>
      </c>
      <c r="D7" s="114" t="s">
        <v>226</v>
      </c>
      <c r="E7" s="114" t="s">
        <v>227</v>
      </c>
      <c r="F7" s="120">
        <v>15000</v>
      </c>
      <c r="G7" s="127">
        <v>18943.09</v>
      </c>
      <c r="H7" s="121">
        <v>15000</v>
      </c>
      <c r="I7" s="120"/>
    </row>
    <row r="8" spans="1:9" s="25" customFormat="1" ht="16.2" thickBot="1">
      <c r="A8" s="242" t="s">
        <v>222</v>
      </c>
      <c r="B8" s="242"/>
      <c r="C8" s="242"/>
      <c r="D8" s="242"/>
      <c r="E8" s="242"/>
      <c r="F8" s="23">
        <f>SUM(F7:F7)</f>
        <v>15000</v>
      </c>
      <c r="G8" s="23">
        <f>SUM(G7:G7)</f>
        <v>18943.09</v>
      </c>
      <c r="H8" s="23">
        <f>SUM(H7:H7)</f>
        <v>15000</v>
      </c>
      <c r="I8" s="24"/>
    </row>
    <row r="9" spans="1:9" ht="24" thickBot="1">
      <c r="A9" s="243" t="s">
        <v>308</v>
      </c>
      <c r="B9" s="243"/>
      <c r="C9" s="243"/>
      <c r="D9" s="243"/>
      <c r="E9" s="243"/>
      <c r="F9" s="58">
        <f>SUM(F7:F7)</f>
        <v>15000</v>
      </c>
      <c r="G9" s="58">
        <f>SUM(G7:G7)</f>
        <v>18943.09</v>
      </c>
      <c r="H9" s="58">
        <f>SUM(H7:H7)</f>
        <v>15000</v>
      </c>
      <c r="I9" s="58">
        <f>SUM(I7:I7)</f>
        <v>0</v>
      </c>
    </row>
  </sheetData>
  <mergeCells count="6">
    <mergeCell ref="A6:I6"/>
    <mergeCell ref="A8:E8"/>
    <mergeCell ref="A9:E9"/>
    <mergeCell ref="A1:F1"/>
    <mergeCell ref="A3:I3"/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20" sqref="E20"/>
    </sheetView>
  </sheetViews>
  <sheetFormatPr defaultRowHeight="14.4"/>
  <cols>
    <col min="1" max="1" width="25.88671875" customWidth="1"/>
    <col min="2" max="2" width="25.5546875" customWidth="1"/>
    <col min="3" max="3" width="23.33203125" customWidth="1"/>
    <col min="4" max="4" width="19.44140625" customWidth="1"/>
    <col min="5" max="5" width="37" customWidth="1"/>
    <col min="6" max="7" width="19.33203125" customWidth="1"/>
    <col min="8" max="8" width="20" style="17" customWidth="1"/>
    <col min="9" max="9" width="18.44140625" style="17" customWidth="1"/>
  </cols>
  <sheetData>
    <row r="1" spans="1:9">
      <c r="A1" s="217"/>
      <c r="B1" s="217"/>
      <c r="C1" s="217"/>
      <c r="D1" s="217"/>
      <c r="E1" s="217"/>
      <c r="F1" s="217"/>
      <c r="G1" s="124"/>
      <c r="H1" s="15"/>
      <c r="I1" s="15"/>
    </row>
    <row r="2" spans="1:9">
      <c r="A2" s="34"/>
      <c r="B2" s="34"/>
      <c r="C2" s="34"/>
      <c r="D2" s="34"/>
      <c r="E2" s="34"/>
      <c r="F2" s="34"/>
      <c r="G2" s="124"/>
      <c r="H2" s="15"/>
      <c r="I2" s="15"/>
    </row>
    <row r="3" spans="1:9" ht="28.95" customHeight="1" thickBot="1">
      <c r="A3" s="247" t="s">
        <v>234</v>
      </c>
      <c r="B3" s="247"/>
      <c r="C3" s="247"/>
      <c r="D3" s="247"/>
      <c r="E3" s="247"/>
      <c r="F3" s="247"/>
      <c r="G3" s="247"/>
      <c r="H3" s="247"/>
      <c r="I3" s="247"/>
    </row>
    <row r="4" spans="1:9" ht="28.95" customHeight="1" thickBot="1">
      <c r="A4" s="123"/>
      <c r="B4" s="248"/>
      <c r="C4" s="248"/>
      <c r="D4" s="248"/>
      <c r="E4" s="248"/>
      <c r="F4" s="248"/>
      <c r="G4" s="248"/>
      <c r="H4" s="248"/>
      <c r="I4" s="248"/>
    </row>
    <row r="5" spans="1:9" ht="31.8" thickBot="1">
      <c r="A5" s="71" t="s">
        <v>223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282</v>
      </c>
      <c r="G5" s="71" t="s">
        <v>283</v>
      </c>
      <c r="H5" s="72" t="s">
        <v>273</v>
      </c>
      <c r="I5" s="107" t="s">
        <v>275</v>
      </c>
    </row>
    <row r="6" spans="1:9">
      <c r="A6" s="205"/>
      <c r="B6" s="205"/>
      <c r="C6" s="205"/>
      <c r="D6" s="205"/>
      <c r="E6" s="205"/>
      <c r="F6" s="205"/>
      <c r="G6" s="205"/>
      <c r="H6" s="205"/>
      <c r="I6" s="205"/>
    </row>
    <row r="7" spans="1:9" s="25" customFormat="1" ht="15.6">
      <c r="A7" s="246" t="s">
        <v>224</v>
      </c>
      <c r="B7" s="246"/>
      <c r="C7" s="246"/>
      <c r="D7" s="246"/>
      <c r="E7" s="246"/>
      <c r="F7" s="246"/>
      <c r="G7" s="246"/>
      <c r="H7" s="246"/>
      <c r="I7" s="246"/>
    </row>
    <row r="8" spans="1:9" ht="16.2" thickBot="1">
      <c r="A8" s="61" t="s">
        <v>238</v>
      </c>
      <c r="B8" s="69" t="s">
        <v>28</v>
      </c>
      <c r="C8" s="69" t="s">
        <v>29</v>
      </c>
      <c r="D8" s="70">
        <v>4401001311</v>
      </c>
      <c r="E8" s="82" t="s">
        <v>225</v>
      </c>
      <c r="F8" s="79">
        <v>6000</v>
      </c>
      <c r="G8" s="79">
        <v>0</v>
      </c>
      <c r="H8" s="75">
        <v>6000</v>
      </c>
      <c r="I8" s="38">
        <f t="shared" ref="I8:I9" si="0">SUM(F8-H8)</f>
        <v>0</v>
      </c>
    </row>
    <row r="9" spans="1:9" s="25" customFormat="1" ht="16.2" thickBot="1">
      <c r="A9" s="242" t="s">
        <v>239</v>
      </c>
      <c r="B9" s="242"/>
      <c r="C9" s="242"/>
      <c r="D9" s="242"/>
      <c r="E9" s="242"/>
      <c r="F9" s="23">
        <f>SUM(F8:F8)</f>
        <v>6000</v>
      </c>
      <c r="G9" s="23">
        <v>0</v>
      </c>
      <c r="H9" s="23">
        <f>SUM(H8:H8)</f>
        <v>6000</v>
      </c>
      <c r="I9" s="106">
        <f t="shared" si="0"/>
        <v>0</v>
      </c>
    </row>
    <row r="10" spans="1:9" ht="24" thickBot="1">
      <c r="A10" s="243" t="s">
        <v>309</v>
      </c>
      <c r="B10" s="243"/>
      <c r="C10" s="243"/>
      <c r="D10" s="243"/>
      <c r="E10" s="243"/>
      <c r="F10" s="58">
        <f>SUM(F8:F8)</f>
        <v>6000</v>
      </c>
      <c r="G10" s="58">
        <f>SUM(G8:G8)</f>
        <v>0</v>
      </c>
      <c r="H10" s="58">
        <f>SUM(H8:H8)</f>
        <v>6000</v>
      </c>
      <c r="I10" s="59">
        <f t="shared" ref="I10" si="1">SUM(F10-H10)</f>
        <v>0</v>
      </c>
    </row>
  </sheetData>
  <mergeCells count="7">
    <mergeCell ref="A7:I7"/>
    <mergeCell ref="A9:E9"/>
    <mergeCell ref="A10:E10"/>
    <mergeCell ref="A1:F1"/>
    <mergeCell ref="A3:I3"/>
    <mergeCell ref="A6:I6"/>
    <mergeCell ref="B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15" sqref="A15"/>
    </sheetView>
  </sheetViews>
  <sheetFormatPr defaultRowHeight="14.4"/>
  <cols>
    <col min="1" max="1" width="24.33203125" customWidth="1"/>
    <col min="2" max="2" width="24.5546875" customWidth="1"/>
    <col min="3" max="3" width="23.33203125" customWidth="1"/>
    <col min="4" max="4" width="22" customWidth="1"/>
    <col min="5" max="5" width="37" customWidth="1"/>
    <col min="6" max="6" width="22.109375" customWidth="1"/>
    <col min="7" max="7" width="20" style="17" customWidth="1"/>
    <col min="8" max="8" width="18.44140625" style="17" customWidth="1"/>
    <col min="9" max="9" width="19.33203125" customWidth="1"/>
  </cols>
  <sheetData>
    <row r="1" spans="1:9">
      <c r="A1" s="217"/>
      <c r="B1" s="217"/>
      <c r="C1" s="217"/>
      <c r="D1" s="217"/>
      <c r="E1" s="217"/>
      <c r="F1" s="217"/>
      <c r="G1" s="15"/>
      <c r="H1" s="15"/>
      <c r="I1" s="180"/>
    </row>
    <row r="2" spans="1:9">
      <c r="A2" s="180"/>
      <c r="B2" s="180"/>
      <c r="C2" s="180"/>
      <c r="D2" s="180"/>
      <c r="E2" s="180"/>
      <c r="F2" s="180"/>
      <c r="G2" s="15"/>
      <c r="H2" s="15"/>
      <c r="I2" s="180"/>
    </row>
    <row r="3" spans="1:9" ht="26.4" thickBot="1">
      <c r="A3" s="247" t="s">
        <v>294</v>
      </c>
      <c r="B3" s="247"/>
      <c r="C3" s="247"/>
      <c r="D3" s="247"/>
      <c r="E3" s="247"/>
      <c r="F3" s="247"/>
      <c r="G3" s="247"/>
      <c r="H3" s="247"/>
      <c r="I3" s="247"/>
    </row>
    <row r="4" spans="1:9" ht="26.4" thickBot="1">
      <c r="A4" s="248" t="s">
        <v>284</v>
      </c>
      <c r="B4" s="248"/>
      <c r="C4" s="248"/>
      <c r="D4" s="248"/>
      <c r="E4" s="248"/>
      <c r="F4" s="248"/>
      <c r="G4" s="248"/>
      <c r="H4" s="248"/>
      <c r="I4" s="248"/>
    </row>
    <row r="5" spans="1:9" ht="31.8" thickBot="1">
      <c r="A5" s="71" t="s">
        <v>232</v>
      </c>
      <c r="B5" s="71" t="s">
        <v>217</v>
      </c>
      <c r="C5" s="71" t="s">
        <v>216</v>
      </c>
      <c r="D5" s="71" t="s">
        <v>215</v>
      </c>
      <c r="E5" s="71" t="s">
        <v>214</v>
      </c>
      <c r="F5" s="71" t="s">
        <v>262</v>
      </c>
      <c r="G5" s="72" t="s">
        <v>283</v>
      </c>
      <c r="H5" s="72" t="s">
        <v>271</v>
      </c>
      <c r="I5" s="253" t="s">
        <v>295</v>
      </c>
    </row>
    <row r="6" spans="1:9" s="25" customFormat="1" ht="15.6">
      <c r="A6" s="246" t="s">
        <v>285</v>
      </c>
      <c r="B6" s="246"/>
      <c r="C6" s="246"/>
      <c r="D6" s="246"/>
      <c r="E6" s="246"/>
      <c r="F6" s="246"/>
      <c r="G6" s="246"/>
      <c r="H6" s="246"/>
      <c r="I6" s="246"/>
    </row>
    <row r="7" spans="1:9" ht="16.2" thickBot="1">
      <c r="A7" s="254" t="s">
        <v>286</v>
      </c>
      <c r="B7" s="254" t="s">
        <v>28</v>
      </c>
      <c r="C7" s="254" t="s">
        <v>287</v>
      </c>
      <c r="D7" s="255"/>
      <c r="E7" s="254" t="s">
        <v>287</v>
      </c>
      <c r="F7" s="256">
        <v>0</v>
      </c>
      <c r="G7" s="257"/>
      <c r="H7" s="257"/>
      <c r="I7" s="256"/>
    </row>
    <row r="8" spans="1:9" s="25" customFormat="1" ht="16.2" thickBot="1">
      <c r="A8" s="242" t="s">
        <v>288</v>
      </c>
      <c r="B8" s="242"/>
      <c r="C8" s="242"/>
      <c r="D8" s="242"/>
      <c r="E8" s="242"/>
      <c r="F8" s="23">
        <f>SUM(F7:F7)</f>
        <v>0</v>
      </c>
      <c r="G8" s="23">
        <f>SUM(G7:G7)</f>
        <v>0</v>
      </c>
      <c r="H8" s="23">
        <f>SUM(H7:H7)</f>
        <v>0</v>
      </c>
      <c r="I8" s="23">
        <f>SUM(I7:I7)</f>
        <v>0</v>
      </c>
    </row>
    <row r="9" spans="1:9" s="25" customFormat="1" ht="15.6">
      <c r="A9" s="244"/>
      <c r="B9" s="244"/>
      <c r="C9" s="244"/>
      <c r="D9" s="244"/>
      <c r="E9" s="244"/>
      <c r="F9" s="244"/>
      <c r="G9" s="244"/>
      <c r="H9" s="244"/>
      <c r="I9" s="244"/>
    </row>
    <row r="10" spans="1:9" s="25" customFormat="1" ht="16.2" thickBot="1">
      <c r="A10" s="246" t="s">
        <v>289</v>
      </c>
      <c r="B10" s="246"/>
      <c r="C10" s="246"/>
      <c r="D10" s="246"/>
      <c r="E10" s="246"/>
      <c r="F10" s="246"/>
      <c r="G10" s="246"/>
      <c r="H10" s="246"/>
      <c r="I10" s="246"/>
    </row>
    <row r="11" spans="1:9" ht="31.8" thickBot="1">
      <c r="A11" s="254" t="s">
        <v>286</v>
      </c>
      <c r="B11" s="254" t="s">
        <v>290</v>
      </c>
      <c r="C11" s="254" t="s">
        <v>291</v>
      </c>
      <c r="D11" s="255"/>
      <c r="E11" s="254" t="s">
        <v>292</v>
      </c>
      <c r="F11" s="256">
        <v>0</v>
      </c>
      <c r="G11" s="257"/>
      <c r="H11" s="257"/>
      <c r="I11" s="256"/>
    </row>
    <row r="12" spans="1:9" s="25" customFormat="1" ht="16.2" thickBot="1">
      <c r="A12" s="242" t="s">
        <v>293</v>
      </c>
      <c r="B12" s="242"/>
      <c r="C12" s="242"/>
      <c r="D12" s="242"/>
      <c r="E12" s="242"/>
      <c r="F12" s="23">
        <f>SUM(F11:F11)</f>
        <v>0</v>
      </c>
      <c r="G12" s="23">
        <f>SUM(G11:G11)</f>
        <v>0</v>
      </c>
      <c r="H12" s="23">
        <f>SUM(H11:H11)</f>
        <v>0</v>
      </c>
      <c r="I12" s="23">
        <f>SUM(I11:I11)</f>
        <v>0</v>
      </c>
    </row>
    <row r="14" spans="1:9" ht="25.8">
      <c r="A14" s="260" t="s">
        <v>310</v>
      </c>
      <c r="B14" s="258"/>
      <c r="C14" s="258"/>
      <c r="D14" s="258"/>
      <c r="E14" s="258"/>
      <c r="F14" s="259">
        <f>SUM(F8+F12)</f>
        <v>0</v>
      </c>
      <c r="G14" s="259">
        <f>SUM(G8+G12)</f>
        <v>0</v>
      </c>
      <c r="H14" s="259">
        <f>SUM(H8+H12)</f>
        <v>0</v>
      </c>
      <c r="I14" s="259">
        <f>SUM(I8+I12)</f>
        <v>0</v>
      </c>
    </row>
  </sheetData>
  <mergeCells count="9">
    <mergeCell ref="A10:I10"/>
    <mergeCell ref="A12:E12"/>
    <mergeCell ref="A14:E14"/>
    <mergeCell ref="A1:F1"/>
    <mergeCell ref="A3:I3"/>
    <mergeCell ref="A4:I4"/>
    <mergeCell ref="A6:I6"/>
    <mergeCell ref="A8:E8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Dept-Fund Approp</vt:lpstr>
      <vt:lpstr>GENERAL FUND</vt:lpstr>
      <vt:lpstr>MVH</vt:lpstr>
      <vt:lpstr>LRS</vt:lpstr>
      <vt:lpstr>PUBLIC SAFETY LIT</vt:lpstr>
      <vt:lpstr>CCD</vt:lpstr>
      <vt:lpstr>CCI</vt:lpstr>
      <vt:lpstr>RAINY DAY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Norton, Dax</dc:creator>
  <cp:lastModifiedBy>Norton, Dax</cp:lastModifiedBy>
  <cp:lastPrinted>2022-08-15T21:12:51Z</cp:lastPrinted>
  <dcterms:created xsi:type="dcterms:W3CDTF">2022-07-19T12:48:32Z</dcterms:created>
  <dcterms:modified xsi:type="dcterms:W3CDTF">2023-08-01T15:51:57Z</dcterms:modified>
</cp:coreProperties>
</file>